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fsc-br\dfs\DCOG\3.6 - GECOP\Relatório de Gestão (IN-20-2015 TCE)\2019\Relatórios para Publicação no Site SEF\DIOR\A publicar\"/>
    </mc:Choice>
  </mc:AlternateContent>
  <bookViews>
    <workbookView xWindow="0" yWindow="0" windowWidth="28800" windowHeight="11730"/>
  </bookViews>
  <sheets>
    <sheet name="Instruções" sheetId="4" r:id="rId1"/>
    <sheet name="3.5 Tabela LOA - 2016-2019" sheetId="3" r:id="rId2"/>
    <sheet name="base" sheetId="1" state="hidden" r:id="rId3"/>
    <sheet name="unidade" sheetId="2" state="hidden" r:id="rId4"/>
  </sheets>
  <calcPr calcId="162913"/>
  <pivotCaches>
    <pivotCache cacheId="0" r:id="rId5"/>
  </pivotCaches>
</workbook>
</file>

<file path=xl/calcChain.xml><?xml version="1.0" encoding="utf-8"?>
<calcChain xmlns="http://schemas.openxmlformats.org/spreadsheetml/2006/main">
  <c r="L2" i="1" l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63" i="1"/>
  <c r="L664" i="1"/>
  <c r="L665" i="1"/>
  <c r="L666" i="1"/>
  <c r="L667" i="1"/>
  <c r="L668" i="1"/>
  <c r="L669" i="1"/>
  <c r="L670" i="1"/>
  <c r="L671" i="1"/>
  <c r="L672" i="1"/>
  <c r="L673" i="1"/>
  <c r="L674" i="1"/>
  <c r="L675" i="1"/>
  <c r="L676" i="1"/>
  <c r="L677" i="1"/>
  <c r="L678" i="1"/>
  <c r="L679" i="1"/>
  <c r="L680" i="1"/>
  <c r="L681" i="1"/>
  <c r="L682" i="1"/>
  <c r="L683" i="1"/>
  <c r="L684" i="1"/>
  <c r="L685" i="1"/>
  <c r="L686" i="1"/>
  <c r="L687" i="1"/>
  <c r="L688" i="1"/>
  <c r="L689" i="1"/>
  <c r="L690" i="1"/>
  <c r="L691" i="1"/>
  <c r="L692" i="1"/>
  <c r="L693" i="1"/>
  <c r="L694" i="1"/>
  <c r="L695" i="1"/>
  <c r="L696" i="1"/>
  <c r="L697" i="1"/>
  <c r="L698" i="1"/>
  <c r="L699" i="1"/>
  <c r="L700" i="1"/>
  <c r="L701" i="1"/>
  <c r="L702" i="1"/>
  <c r="L703" i="1"/>
  <c r="L704" i="1"/>
  <c r="L705" i="1"/>
  <c r="L706" i="1"/>
  <c r="L707" i="1"/>
  <c r="L708" i="1"/>
  <c r="L709" i="1"/>
  <c r="L710" i="1"/>
  <c r="L711" i="1"/>
  <c r="L712" i="1"/>
  <c r="L713" i="1"/>
  <c r="L714" i="1"/>
  <c r="L715" i="1"/>
  <c r="L716" i="1"/>
  <c r="L717" i="1"/>
  <c r="L718" i="1"/>
  <c r="L719" i="1"/>
  <c r="L720" i="1"/>
  <c r="L721" i="1"/>
  <c r="L722" i="1"/>
  <c r="L723" i="1"/>
  <c r="L724" i="1"/>
  <c r="L725" i="1"/>
  <c r="L726" i="1"/>
  <c r="L727" i="1"/>
  <c r="L728" i="1"/>
  <c r="L729" i="1"/>
  <c r="L730" i="1"/>
  <c r="L731" i="1"/>
  <c r="L732" i="1"/>
  <c r="L733" i="1"/>
  <c r="L734" i="1"/>
  <c r="L735" i="1"/>
  <c r="L736" i="1"/>
  <c r="L737" i="1"/>
  <c r="L738" i="1"/>
  <c r="L739" i="1"/>
  <c r="L740" i="1"/>
  <c r="L741" i="1"/>
  <c r="L742" i="1"/>
  <c r="L743" i="1"/>
  <c r="L744" i="1"/>
  <c r="L745" i="1"/>
  <c r="L746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3" i="1"/>
  <c r="L764" i="1"/>
  <c r="L765" i="1"/>
  <c r="L766" i="1"/>
  <c r="L767" i="1"/>
  <c r="L768" i="1"/>
  <c r="L769" i="1"/>
  <c r="L770" i="1"/>
  <c r="L771" i="1"/>
  <c r="L772" i="1"/>
  <c r="L773" i="1"/>
  <c r="L774" i="1"/>
  <c r="L775" i="1"/>
  <c r="L776" i="1"/>
  <c r="L777" i="1"/>
  <c r="L778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799" i="1"/>
  <c r="L800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813" i="1"/>
  <c r="L814" i="1"/>
  <c r="L815" i="1"/>
  <c r="L816" i="1"/>
  <c r="L817" i="1"/>
  <c r="L818" i="1"/>
  <c r="L819" i="1"/>
  <c r="L820" i="1"/>
  <c r="L821" i="1"/>
  <c r="L822" i="1"/>
  <c r="L823" i="1"/>
  <c r="L824" i="1"/>
  <c r="L825" i="1"/>
  <c r="L826" i="1"/>
  <c r="L827" i="1"/>
  <c r="L828" i="1"/>
  <c r="L829" i="1"/>
  <c r="L830" i="1"/>
  <c r="L831" i="1"/>
  <c r="L832" i="1"/>
  <c r="L833" i="1"/>
  <c r="L834" i="1"/>
  <c r="L835" i="1"/>
  <c r="L836" i="1"/>
  <c r="L837" i="1"/>
  <c r="L838" i="1"/>
  <c r="L839" i="1"/>
  <c r="L840" i="1"/>
  <c r="L841" i="1"/>
  <c r="L842" i="1"/>
  <c r="L843" i="1"/>
  <c r="L844" i="1"/>
  <c r="L845" i="1"/>
  <c r="L846" i="1"/>
  <c r="L847" i="1"/>
  <c r="L848" i="1"/>
  <c r="L849" i="1"/>
  <c r="L850" i="1"/>
  <c r="L851" i="1"/>
  <c r="L852" i="1"/>
  <c r="L853" i="1"/>
  <c r="L854" i="1"/>
  <c r="L855" i="1"/>
  <c r="L856" i="1"/>
  <c r="L857" i="1"/>
  <c r="L858" i="1"/>
  <c r="L859" i="1"/>
  <c r="L860" i="1"/>
  <c r="L861" i="1"/>
  <c r="L862" i="1"/>
  <c r="L863" i="1"/>
  <c r="L864" i="1"/>
  <c r="L865" i="1"/>
  <c r="L866" i="1"/>
  <c r="L867" i="1"/>
  <c r="L868" i="1"/>
  <c r="L869" i="1"/>
  <c r="L870" i="1"/>
  <c r="L871" i="1"/>
  <c r="L872" i="1"/>
  <c r="L873" i="1"/>
  <c r="L874" i="1"/>
  <c r="L875" i="1"/>
  <c r="L876" i="1"/>
  <c r="L877" i="1"/>
  <c r="L878" i="1"/>
  <c r="L879" i="1"/>
  <c r="L880" i="1"/>
  <c r="L881" i="1"/>
  <c r="L882" i="1"/>
  <c r="L883" i="1"/>
  <c r="L884" i="1"/>
  <c r="L885" i="1"/>
  <c r="L886" i="1"/>
  <c r="L887" i="1"/>
  <c r="L888" i="1"/>
  <c r="L889" i="1"/>
  <c r="L890" i="1"/>
  <c r="L891" i="1"/>
  <c r="L892" i="1"/>
  <c r="L893" i="1"/>
  <c r="L894" i="1"/>
  <c r="L895" i="1"/>
  <c r="L896" i="1"/>
  <c r="L897" i="1"/>
  <c r="L898" i="1"/>
  <c r="L899" i="1"/>
  <c r="L900" i="1"/>
  <c r="L901" i="1"/>
  <c r="L902" i="1"/>
  <c r="L903" i="1"/>
  <c r="L904" i="1"/>
  <c r="L905" i="1"/>
  <c r="L906" i="1"/>
  <c r="L907" i="1"/>
  <c r="L908" i="1"/>
  <c r="L909" i="1"/>
  <c r="L910" i="1"/>
  <c r="L911" i="1"/>
  <c r="L912" i="1"/>
  <c r="L913" i="1"/>
  <c r="L914" i="1"/>
  <c r="L915" i="1"/>
  <c r="L916" i="1"/>
  <c r="L917" i="1"/>
  <c r="L918" i="1"/>
  <c r="L919" i="1"/>
  <c r="L920" i="1"/>
  <c r="L921" i="1"/>
  <c r="L922" i="1"/>
  <c r="L923" i="1"/>
  <c r="L924" i="1"/>
  <c r="L925" i="1"/>
  <c r="L926" i="1"/>
  <c r="L927" i="1"/>
  <c r="L928" i="1"/>
  <c r="L929" i="1"/>
  <c r="L930" i="1"/>
  <c r="L931" i="1"/>
  <c r="L932" i="1"/>
  <c r="L933" i="1"/>
  <c r="L934" i="1"/>
  <c r="L935" i="1"/>
  <c r="L936" i="1"/>
  <c r="L937" i="1"/>
  <c r="L938" i="1"/>
  <c r="L939" i="1"/>
  <c r="L940" i="1"/>
  <c r="L941" i="1"/>
  <c r="L942" i="1"/>
  <c r="L943" i="1"/>
  <c r="L944" i="1"/>
  <c r="L945" i="1"/>
  <c r="L946" i="1"/>
  <c r="L947" i="1"/>
  <c r="L948" i="1"/>
  <c r="L949" i="1"/>
  <c r="L950" i="1"/>
  <c r="L951" i="1"/>
  <c r="L952" i="1"/>
  <c r="L953" i="1"/>
  <c r="L954" i="1"/>
  <c r="L955" i="1"/>
  <c r="L956" i="1"/>
  <c r="L957" i="1"/>
  <c r="L958" i="1"/>
  <c r="L959" i="1"/>
  <c r="L960" i="1"/>
  <c r="L961" i="1"/>
  <c r="L962" i="1"/>
  <c r="L963" i="1"/>
  <c r="L964" i="1"/>
  <c r="L965" i="1"/>
  <c r="L966" i="1"/>
  <c r="L967" i="1"/>
  <c r="L968" i="1"/>
  <c r="L969" i="1"/>
  <c r="L970" i="1"/>
  <c r="L971" i="1"/>
  <c r="L972" i="1"/>
  <c r="L973" i="1"/>
  <c r="L974" i="1"/>
  <c r="L975" i="1"/>
  <c r="L976" i="1"/>
  <c r="L977" i="1"/>
  <c r="L978" i="1"/>
  <c r="L979" i="1"/>
  <c r="L980" i="1"/>
  <c r="L981" i="1"/>
  <c r="L982" i="1"/>
  <c r="L983" i="1"/>
  <c r="L984" i="1"/>
  <c r="L985" i="1"/>
  <c r="L986" i="1"/>
  <c r="L987" i="1"/>
  <c r="L988" i="1"/>
  <c r="L989" i="1"/>
  <c r="L990" i="1"/>
  <c r="L991" i="1"/>
  <c r="L992" i="1"/>
  <c r="L993" i="1"/>
  <c r="L994" i="1"/>
  <c r="L995" i="1"/>
  <c r="L996" i="1"/>
  <c r="L997" i="1"/>
  <c r="L998" i="1"/>
  <c r="L999" i="1"/>
  <c r="L1000" i="1"/>
  <c r="L1001" i="1"/>
  <c r="L1002" i="1"/>
  <c r="L1003" i="1"/>
  <c r="L1004" i="1"/>
  <c r="L1005" i="1"/>
  <c r="L1006" i="1"/>
  <c r="L1007" i="1"/>
  <c r="L1008" i="1"/>
  <c r="L1009" i="1"/>
  <c r="L1010" i="1"/>
  <c r="L1011" i="1"/>
  <c r="L1012" i="1"/>
  <c r="L1013" i="1"/>
  <c r="L1014" i="1"/>
  <c r="L1015" i="1"/>
  <c r="L1016" i="1"/>
  <c r="L1017" i="1"/>
  <c r="L1018" i="1"/>
  <c r="L1019" i="1"/>
  <c r="L1020" i="1"/>
  <c r="L1021" i="1"/>
  <c r="L1022" i="1"/>
  <c r="L1023" i="1"/>
  <c r="L1024" i="1"/>
  <c r="L1025" i="1"/>
  <c r="L1026" i="1"/>
  <c r="L1027" i="1"/>
  <c r="L1028" i="1"/>
  <c r="L1029" i="1"/>
  <c r="L1030" i="1"/>
  <c r="L1031" i="1"/>
  <c r="L1032" i="1"/>
  <c r="L1033" i="1"/>
  <c r="L1034" i="1"/>
  <c r="L1035" i="1"/>
  <c r="L1036" i="1"/>
  <c r="L1037" i="1"/>
  <c r="L1038" i="1"/>
  <c r="L1039" i="1"/>
  <c r="L1040" i="1"/>
  <c r="L1041" i="1"/>
  <c r="L1042" i="1"/>
  <c r="L1043" i="1"/>
  <c r="L1044" i="1"/>
  <c r="L1045" i="1"/>
  <c r="L1046" i="1"/>
  <c r="L1047" i="1"/>
  <c r="L1048" i="1"/>
  <c r="L1049" i="1"/>
  <c r="L1050" i="1"/>
  <c r="L1051" i="1"/>
  <c r="L1052" i="1"/>
  <c r="L1053" i="1"/>
  <c r="L1054" i="1"/>
  <c r="L1055" i="1"/>
  <c r="L1056" i="1"/>
  <c r="L1057" i="1"/>
  <c r="L1058" i="1"/>
  <c r="L1059" i="1"/>
  <c r="L1060" i="1"/>
  <c r="L1061" i="1"/>
  <c r="L1062" i="1"/>
  <c r="L1063" i="1"/>
  <c r="L1064" i="1"/>
  <c r="L1065" i="1"/>
  <c r="L1066" i="1"/>
  <c r="L1067" i="1"/>
  <c r="L1068" i="1"/>
  <c r="L1069" i="1"/>
  <c r="L1070" i="1"/>
  <c r="L1071" i="1"/>
  <c r="L1072" i="1"/>
  <c r="L1073" i="1"/>
  <c r="L1074" i="1"/>
  <c r="L1075" i="1"/>
  <c r="L1076" i="1"/>
  <c r="L1077" i="1"/>
  <c r="L1078" i="1"/>
  <c r="L1079" i="1"/>
  <c r="L1080" i="1"/>
  <c r="L1081" i="1"/>
  <c r="L1082" i="1"/>
  <c r="L1083" i="1"/>
  <c r="L1084" i="1"/>
  <c r="L1085" i="1"/>
  <c r="L1086" i="1"/>
  <c r="L1087" i="1"/>
  <c r="L1088" i="1"/>
  <c r="L1089" i="1"/>
  <c r="L1090" i="1"/>
  <c r="L1091" i="1"/>
  <c r="L1092" i="1"/>
  <c r="L1093" i="1"/>
  <c r="L1094" i="1"/>
  <c r="L1095" i="1"/>
  <c r="L1096" i="1"/>
  <c r="L1097" i="1"/>
  <c r="L1098" i="1"/>
  <c r="L1099" i="1"/>
  <c r="L1100" i="1"/>
  <c r="L1101" i="1"/>
  <c r="L1102" i="1"/>
  <c r="L1103" i="1"/>
  <c r="L1104" i="1"/>
  <c r="L1105" i="1"/>
  <c r="L1106" i="1"/>
  <c r="L1107" i="1"/>
  <c r="L1108" i="1"/>
  <c r="L1109" i="1"/>
  <c r="L1110" i="1"/>
  <c r="L1111" i="1"/>
  <c r="L1112" i="1"/>
  <c r="L1113" i="1"/>
  <c r="L1114" i="1"/>
  <c r="L1115" i="1"/>
  <c r="L1116" i="1"/>
  <c r="L1117" i="1"/>
  <c r="L1118" i="1"/>
  <c r="L1119" i="1"/>
  <c r="L1120" i="1"/>
  <c r="L1121" i="1"/>
  <c r="L1122" i="1"/>
  <c r="L1123" i="1"/>
  <c r="L1124" i="1"/>
  <c r="L1125" i="1"/>
  <c r="L1126" i="1"/>
  <c r="L1127" i="1"/>
  <c r="L1128" i="1"/>
  <c r="L1129" i="1"/>
  <c r="L1130" i="1"/>
  <c r="L1131" i="1"/>
  <c r="L1132" i="1"/>
  <c r="L1133" i="1"/>
  <c r="L1134" i="1"/>
  <c r="L1135" i="1"/>
  <c r="L1136" i="1"/>
  <c r="L1137" i="1"/>
  <c r="L1138" i="1"/>
  <c r="L1139" i="1"/>
  <c r="L1140" i="1"/>
  <c r="L1141" i="1"/>
  <c r="L1142" i="1"/>
  <c r="L1143" i="1"/>
  <c r="L1144" i="1"/>
  <c r="L1145" i="1"/>
  <c r="L1146" i="1"/>
  <c r="L1147" i="1"/>
  <c r="L1148" i="1"/>
  <c r="L1149" i="1"/>
  <c r="L1150" i="1"/>
  <c r="L1151" i="1"/>
  <c r="L1152" i="1"/>
  <c r="L1153" i="1"/>
  <c r="L1154" i="1"/>
  <c r="L1155" i="1"/>
  <c r="L1156" i="1"/>
  <c r="L1157" i="1"/>
  <c r="L1158" i="1"/>
  <c r="L1159" i="1"/>
  <c r="L1160" i="1"/>
  <c r="L1161" i="1"/>
  <c r="L1162" i="1"/>
  <c r="L1163" i="1"/>
  <c r="L1164" i="1"/>
  <c r="L1165" i="1"/>
  <c r="L1166" i="1"/>
  <c r="L1167" i="1"/>
  <c r="L1168" i="1"/>
  <c r="L1169" i="1"/>
  <c r="L1170" i="1"/>
  <c r="L1171" i="1"/>
  <c r="L1172" i="1"/>
  <c r="L1173" i="1"/>
  <c r="L1174" i="1"/>
  <c r="L1175" i="1"/>
  <c r="L1176" i="1"/>
  <c r="L1177" i="1"/>
  <c r="L1178" i="1"/>
  <c r="L1179" i="1"/>
  <c r="L1180" i="1"/>
  <c r="L1181" i="1"/>
  <c r="L1182" i="1"/>
  <c r="L1183" i="1"/>
  <c r="L1184" i="1"/>
  <c r="L1185" i="1"/>
  <c r="L1186" i="1"/>
  <c r="L1187" i="1"/>
  <c r="L1188" i="1"/>
  <c r="L1189" i="1"/>
  <c r="L1190" i="1"/>
  <c r="L1191" i="1"/>
  <c r="L1192" i="1"/>
  <c r="L1193" i="1"/>
  <c r="L1194" i="1"/>
  <c r="L1195" i="1"/>
  <c r="L1196" i="1"/>
  <c r="L1197" i="1"/>
  <c r="L1198" i="1"/>
  <c r="L1199" i="1"/>
  <c r="L1200" i="1"/>
  <c r="L1201" i="1"/>
  <c r="K2" i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E190" i="2"/>
  <c r="K799" i="1" s="1"/>
  <c r="E189" i="2"/>
  <c r="K820" i="1" s="1"/>
  <c r="E188" i="2"/>
  <c r="K525" i="1" s="1"/>
  <c r="E187" i="2"/>
  <c r="K902" i="1" s="1"/>
  <c r="E186" i="2"/>
  <c r="K973" i="1" l="1"/>
  <c r="K1128" i="1"/>
  <c r="K383" i="1"/>
  <c r="K440" i="1"/>
  <c r="K595" i="1"/>
</calcChain>
</file>

<file path=xl/sharedStrings.xml><?xml version="1.0" encoding="utf-8"?>
<sst xmlns="http://schemas.openxmlformats.org/spreadsheetml/2006/main" count="2986" uniqueCount="492">
  <si>
    <t>cdunidadegestora</t>
  </si>
  <si>
    <t>nmunidadegestora</t>
  </si>
  <si>
    <t>cdgruponaturezadespesa</t>
  </si>
  <si>
    <t>nmgruponaturezadespesa</t>
  </si>
  <si>
    <t>nuano</t>
  </si>
  <si>
    <t>vldotacaoinicial</t>
  </si>
  <si>
    <t>vldotacaoatualizada</t>
  </si>
  <si>
    <t>vlempenhado</t>
  </si>
  <si>
    <t>vlliquidado</t>
  </si>
  <si>
    <t>vlpago</t>
  </si>
  <si>
    <t>Fundo de Melhoria da Polícia Civil</t>
  </si>
  <si>
    <t>Outras Despesas Correntes</t>
  </si>
  <si>
    <t>Fundo para Melhoria da Segurança Pública</t>
  </si>
  <si>
    <t>Fundo de Melhoria da Polícia Militar</t>
  </si>
  <si>
    <t>Investimentos</t>
  </si>
  <si>
    <t>Fundação Catarinense de Esporte</t>
  </si>
  <si>
    <t>Secretaria de Estado de Desenvolvimento Social</t>
  </si>
  <si>
    <t>Pessoal e Encargos Sociais</t>
  </si>
  <si>
    <t>Companhia de Habitação do Estado de Santa Catarina S.A.</t>
  </si>
  <si>
    <t>Fundo Especial de Proteção ao Meio Ambiente</t>
  </si>
  <si>
    <t>Fundo Estadual de Pagamento por Serviços Ambientais</t>
  </si>
  <si>
    <t>Secretaria de Estado da Educação</t>
  </si>
  <si>
    <t>Fundo Estadual de Saúde</t>
  </si>
  <si>
    <t>Fundo de Esforço Fiscal</t>
  </si>
  <si>
    <t>Departamento de Transportes e Terminais</t>
  </si>
  <si>
    <t>Fundo Rotativo da Penitenciária  Industrial de Joinville</t>
  </si>
  <si>
    <t>Fundo Penitenciário do Estado de Santa Catarina - FUPESC</t>
  </si>
  <si>
    <t>Secretaria de Estado de Desenvolvimento Regional - Quilombo</t>
  </si>
  <si>
    <t>Secretaria de Estado de Desenvolvimento Regional - Braço do Norte</t>
  </si>
  <si>
    <t>Secretaria de Estado de Desenvolvimento Regional - Maravilha</t>
  </si>
  <si>
    <t>Secretaria de Estado de Desenvolvimento Regional - Chapecó</t>
  </si>
  <si>
    <t>Secretaria de Estado de Desenvolvimento Regional - Caçador</t>
  </si>
  <si>
    <t>Secretaria de Estado de Desenvolvimento Regional - Canoinhas</t>
  </si>
  <si>
    <t>Secretaria de Estado da Segurança Pública</t>
  </si>
  <si>
    <t>Fundo Estadual de Incentivo ao Turismo</t>
  </si>
  <si>
    <t>Fundo de Habitação Popular do Estado de Santa Catarina</t>
  </si>
  <si>
    <t>Administração do Porto de São Francisco do Sul - APSFS</t>
  </si>
  <si>
    <t>Agência de Desenvolvimento Regional de Ituporanga</t>
  </si>
  <si>
    <t>Agência de Desenvolvimento Regional de Brusque</t>
  </si>
  <si>
    <t>Agência de Desenvolvimento Regional de Itajai</t>
  </si>
  <si>
    <t>Agência de Desenvolvimento Regional de Mafra</t>
  </si>
  <si>
    <t>Agência de Desenvolvimento Regional de Lages</t>
  </si>
  <si>
    <t>Fundo de Desenvolvimento Social</t>
  </si>
  <si>
    <t>Secretaria de Estado da Administração</t>
  </si>
  <si>
    <t>Instituto de Previdência do Estado de Santa Catarina</t>
  </si>
  <si>
    <t>Secretaria de Estado da Infraestrutura e Mobilidade</t>
  </si>
  <si>
    <t>Fundo Patrimonial</t>
  </si>
  <si>
    <t>Inversões Financeiras</t>
  </si>
  <si>
    <t>Agência de Desenvolvimento Regional de Ibirama</t>
  </si>
  <si>
    <t>Agência de Desenvolvimento Regional de Araranguá</t>
  </si>
  <si>
    <t>Procuradoria Geral do Estado</t>
  </si>
  <si>
    <t>Fundo Estadual de Defesa Civil</t>
  </si>
  <si>
    <t>Agência de Desenvolvimento Regional de Videira</t>
  </si>
  <si>
    <t>Agência de Desenvolvimento Regional de Rio do Sul</t>
  </si>
  <si>
    <t>Fundo de Materiais, Publicações e Impressos Oficiais</t>
  </si>
  <si>
    <t>Fundo Estadual de Recursos Hídricos</t>
  </si>
  <si>
    <t>Agência de Desenvolvimento Regional de Xanxerê</t>
  </si>
  <si>
    <t>Agência de Desenvolvimento Regional de Caçador</t>
  </si>
  <si>
    <t>Fundo Estadual de Combate e Erradicação da Pobreza</t>
  </si>
  <si>
    <t>Agência de Desenvolvimento Regional de São Joaquim</t>
  </si>
  <si>
    <t>Encargos Gerais do Estado</t>
  </si>
  <si>
    <t>Fundação Universidade do Estado de Santa Catarina</t>
  </si>
  <si>
    <t>Fundação Catarinense de Educação Especial</t>
  </si>
  <si>
    <t>Fundo Rotativo da Penitenciária de Chapecó</t>
  </si>
  <si>
    <t>Junta Comercial do Estado de Santa Catarina</t>
  </si>
  <si>
    <t>Gabinete do Vice-Governador do Estado</t>
  </si>
  <si>
    <t>Agência de Desenvolvimento Regional de Maravilha</t>
  </si>
  <si>
    <t>Superintendencia de Desenvolvimento da Região Metropolitana da Gde Florianópolis - SUDERF</t>
  </si>
  <si>
    <t>Agência de Desenvolvimento Regional de Criciúma</t>
  </si>
  <si>
    <t>Agência de Desenvolvimento Regional de Blumenau</t>
  </si>
  <si>
    <t>Secretaria de Estado do Planejamento</t>
  </si>
  <si>
    <t>Casa Civil</t>
  </si>
  <si>
    <t>Secretaria Executiva de Articulação Nacional</t>
  </si>
  <si>
    <t>Secretaria Executiva de Assuntos Internacionais</t>
  </si>
  <si>
    <t>Fundo de Terras do Estado de Santa Catarina</t>
  </si>
  <si>
    <t>Fundo Estadual de Sanidade Animal</t>
  </si>
  <si>
    <t>Fundo de Apoio à Manutenção e ao Desenvolvimento da Educação Superior no Estado de SC</t>
  </si>
  <si>
    <t>Fundação Escola de Governo - ENA</t>
  </si>
  <si>
    <t>Secretaria de Estado de Desenvolvimento Regional - São Lourenço do Oeste</t>
  </si>
  <si>
    <t>Secretaria de Estado de Desenvolvimento Regional - Ituporanga</t>
  </si>
  <si>
    <t>Secretaria de Estado de Desenvolvimento Regional - Itajaí</t>
  </si>
  <si>
    <t>Administração do Porto de São Francisco do Sul</t>
  </si>
  <si>
    <t>Secretaria de Estado de Desenvolvimento Regional - São Joaquim</t>
  </si>
  <si>
    <t>Secretaria de Estado de Desenvolvimento Regional - Palmitos</t>
  </si>
  <si>
    <t>Fundo de Melhoria do Corpo de Bombeiros Militar</t>
  </si>
  <si>
    <t>Instituto de Metrologia de Santa Catarina</t>
  </si>
  <si>
    <t>Agência de Desenvolvimento Regional de Quilombo</t>
  </si>
  <si>
    <t>Agência de Desenvolvimento Regional de Curitibanos</t>
  </si>
  <si>
    <t>Agência de Desenvolvimento Regional de Joinville</t>
  </si>
  <si>
    <t>Fundo de Apoio ao Desenvolvimento Empresarial de Santa Catarina</t>
  </si>
  <si>
    <t>Departamento Estadual de Infraestrutura</t>
  </si>
  <si>
    <t>Companhia Integrada de Desenvolvimento Agrícola de Santa Catarina</t>
  </si>
  <si>
    <t>Agência de Desenvolvimento Regional de Seara</t>
  </si>
  <si>
    <t>Fundação  Catarinense de Cultura</t>
  </si>
  <si>
    <t>Secretaria de Estado do Turismo, Cultura e Esporte</t>
  </si>
  <si>
    <t>Fundo Estadual de Educação- FEDUC</t>
  </si>
  <si>
    <t>Procuradoria-Geral junto ao Tribunal de Contas</t>
  </si>
  <si>
    <t>Fundo Financeiro</t>
  </si>
  <si>
    <t>Fundo Pró-Emprego</t>
  </si>
  <si>
    <t>Agência de Desenvolvimento Regional de São Miguel do Oeste</t>
  </si>
  <si>
    <t>Agência de Desenvolvimento Regional de Timbó</t>
  </si>
  <si>
    <t>Juros e Encargos da Dívida</t>
  </si>
  <si>
    <t>Fundo Catarinense para o Desenvolvimento da Saúde-INVESTSAÚDE</t>
  </si>
  <si>
    <t>Fundo Estadual de Apoio aos Municípios</t>
  </si>
  <si>
    <t>Fundo Rotativo da Penitenciária de Curitibanos</t>
  </si>
  <si>
    <t>Fundo Rotativo do Complexo Penitenciário da Grande Florianópolis</t>
  </si>
  <si>
    <t>Santa Catarina Turismo S.A.</t>
  </si>
  <si>
    <t>Agência de Desenvolvimento Regional de Joaçaba</t>
  </si>
  <si>
    <t>Agência de Desenvolvimento Regional de Tubarão</t>
  </si>
  <si>
    <t>Fundo para a Infância e Adolescência</t>
  </si>
  <si>
    <t>Fundo Estadual de Desenvolvimento Rural</t>
  </si>
  <si>
    <t>Fundo Previdenciário</t>
  </si>
  <si>
    <t>Secretaria de Estado de Desenvolvimento Regional - Timbó</t>
  </si>
  <si>
    <t>Secretaria de Estado de Desenvolvimento Regional - Concórdia</t>
  </si>
  <si>
    <t>Secretaria de Estado de Desenvolvimento Regional - Rio do Sul</t>
  </si>
  <si>
    <t>Secretaria de Estado de Desenvolvimento Regional - Brusque</t>
  </si>
  <si>
    <t>Secretaria de Estado de Desenvolvimento Regional - Joinville</t>
  </si>
  <si>
    <t>Fundo Estadual de Apoio aos Hospitais Filantrópicos,  Hemosc, Cepon e Hospitais Municipais</t>
  </si>
  <si>
    <t>Fundação de Amparo à Pesquisa e Inovação do Estado de Santa Catarina</t>
  </si>
  <si>
    <t>Agência de Regulação de Serviços Públicos de Santa Catarina - Aresc</t>
  </si>
  <si>
    <t>Agência de Desenvolvimento Regional de Taió</t>
  </si>
  <si>
    <t>Fundo Rotativo da Penitenciária de Florianópolis</t>
  </si>
  <si>
    <t>Fundo Especial da Defensoria Dativa</t>
  </si>
  <si>
    <t>Agência de Desenvolvimento Regional de Canoinhas</t>
  </si>
  <si>
    <t>Secretaria de Estado da Agricultura, Pesca e Desenvolvimento Rural</t>
  </si>
  <si>
    <t>Secretaria de Estado de Comunicação</t>
  </si>
  <si>
    <t>Agência de Desenvolvimento Regional de Chapecó</t>
  </si>
  <si>
    <t>Amortização da Dívida</t>
  </si>
  <si>
    <t>Instituto do Meio Ambiente do Estado de Santa Catarina - IMA</t>
  </si>
  <si>
    <t>Fundo Estadual de Assistência Social</t>
  </si>
  <si>
    <t>Secretaria de Estado do Desenvolvimento Econômico Sustentável</t>
  </si>
  <si>
    <t>Defensoria Pública do Estado de Santa Catarina</t>
  </si>
  <si>
    <t>Agência de Desenvolvimento Regional de Campos Novos</t>
  </si>
  <si>
    <t>Fundo Estadual de Artesanato e da Economia Solidária</t>
  </si>
  <si>
    <t>Secretaria de Estado da Fazenda</t>
  </si>
  <si>
    <t>Defesa Civil</t>
  </si>
  <si>
    <t>Secretaria de Estado de Desenvolvimento Regional - Seara</t>
  </si>
  <si>
    <t>Secretaria de Estado de Desenvolvimento Regional - Campos Novos</t>
  </si>
  <si>
    <t>Secretaria de Estado de Desenvolvimento Regional - Blumenau</t>
  </si>
  <si>
    <t>Secretaria de Estado de Desenvolvimento Regional - Laguna</t>
  </si>
  <si>
    <t>Secretaria de Estado de Desenvolvimento Regional - Criciúma</t>
  </si>
  <si>
    <t>Secretaria de Estado de Desenvolvimento Regional - Jaraguá do Sul</t>
  </si>
  <si>
    <t>Secretaria de Estado de Desenvolvimento Regional - Lages</t>
  </si>
  <si>
    <t>Agência de Desenvolvimento Regional de Itapiranga</t>
  </si>
  <si>
    <t>Agência de Desenvolvimento Regional de Braço do Norte</t>
  </si>
  <si>
    <t>Agência de Desenvolvimento Regional de Jaraguá do Sul</t>
  </si>
  <si>
    <t>Agência de Desenvolvimento Regional de Palmitos</t>
  </si>
  <si>
    <t>Agência de Desenvolvimento Regional de Dionísio Cerqueira</t>
  </si>
  <si>
    <t>Fundo Especial de Estudos Jurídicos e de Reaparelhamento</t>
  </si>
  <si>
    <t>Agência de Desenvolvimento Regional de São Lourenço do Oeste</t>
  </si>
  <si>
    <t>Fundo do Plano de Saúde dos Servidores Públicos Estaduais</t>
  </si>
  <si>
    <t>Reserva de Contingência</t>
  </si>
  <si>
    <t>Fundo Estadual de Incentivo à Cultura</t>
  </si>
  <si>
    <t>Fundo Catarinense de Mudanças Climáticas</t>
  </si>
  <si>
    <t>Fundo Rotativo da Penitenciária Sul</t>
  </si>
  <si>
    <t>Secretaria de Estado de Desenvolvimento Regional - Itapiranga</t>
  </si>
  <si>
    <t>Secretaria de Estado de Desenvolvimento Regional - Curitibanos</t>
  </si>
  <si>
    <t>Fundo Estadual de Incentivo ao Esporte</t>
  </si>
  <si>
    <t>Departamento Estadual de Trânsito</t>
  </si>
  <si>
    <t>Secretaria de Estado de Desenvolvimento Regional - Taió</t>
  </si>
  <si>
    <t>Secretaria de Estado de Desenvolvimento Regional - São Miguel do Oeste</t>
  </si>
  <si>
    <t>Secretaria de Estado de Desenvolvimento Regional - Xanxerê</t>
  </si>
  <si>
    <t>Secretaria de Estado de Desenvolvimento Regional - Joaçaba</t>
  </si>
  <si>
    <t>Agência de Desenvolvimento Regional de Laguna</t>
  </si>
  <si>
    <t>Agência de Desenvolvimento Regional de Concórdia</t>
  </si>
  <si>
    <t>Fundo Estadual de Apoio aos Hospitais Filantrópicos, Hemosc, Cepon e Hospitais Municipais</t>
  </si>
  <si>
    <t>Agência de Desenvolvimento do Turismo de Santa Catarina</t>
  </si>
  <si>
    <t>Empresa de Pesquisa Agropecuária e Extensão Rural de Santa Catarina S.A.</t>
  </si>
  <si>
    <t>Secretaria de Estado de Desenvolvimento Regional - Grande Florianópolis</t>
  </si>
  <si>
    <t>Secretaria de Estado de Desenvolvimento Regional - Araranguá</t>
  </si>
  <si>
    <t>Secretaria de Estado de Desenvolvimento Regional - Mafra</t>
  </si>
  <si>
    <t>Secretaria de Estado de Desenvolvimento Regional - Dionísio Cerqueira</t>
  </si>
  <si>
    <t>Fundo de Acesso à Justiça</t>
  </si>
  <si>
    <t>Controladoria Geral do Estado</t>
  </si>
  <si>
    <t>Secretaria de Estado de Administração Prisional e Socioeducativa</t>
  </si>
  <si>
    <t>Secretaria de Estado de Desenvolvimento Regional - Videira</t>
  </si>
  <si>
    <t>SC Participações e Parcerias S.A.</t>
  </si>
  <si>
    <t>Secretaria de Estado de Desenvolvimento Regional - Ibirama</t>
  </si>
  <si>
    <t>Secretaria de Estado de Desenvolvimento Regional - Tubarão</t>
  </si>
  <si>
    <t>Fundo Estadual do Idoso</t>
  </si>
  <si>
    <t>Polícia Militar</t>
  </si>
  <si>
    <t>num_ug</t>
  </si>
  <si>
    <t>nom_grupoug</t>
  </si>
  <si>
    <t>cod_unidade_gestora</t>
  </si>
  <si>
    <t>UO</t>
  </si>
  <si>
    <t>UG</t>
  </si>
  <si>
    <t>UG Nova</t>
  </si>
  <si>
    <t>ALESC</t>
  </si>
  <si>
    <t>1001 - Assembléia Legislativa do Estado</t>
  </si>
  <si>
    <t>10001 - Assembléia Legislativa do Estado</t>
  </si>
  <si>
    <t>TCESC</t>
  </si>
  <si>
    <t>2001 - Tribunal de Contas do Estado</t>
  </si>
  <si>
    <t>20001 - Tribunal de Contas do Estado</t>
  </si>
  <si>
    <t>TJSC</t>
  </si>
  <si>
    <t>3001 - Tribunal de Justiça do Estado</t>
  </si>
  <si>
    <t>30001 - Tribunal de Justiça do Estado</t>
  </si>
  <si>
    <t>3091 - Fundo de Reaparelhamento da Justiça</t>
  </si>
  <si>
    <t>30091 - Fundo de Reaparelhamento da Justiça</t>
  </si>
  <si>
    <t>MPSC</t>
  </si>
  <si>
    <t>4001 - Ministério Público</t>
  </si>
  <si>
    <t>40001 - Ministério Público</t>
  </si>
  <si>
    <t>4091 - Fundo para Reconstituição de Bens Lesados</t>
  </si>
  <si>
    <t>40091 - Fundo para Reconstituição de Bens Lesados</t>
  </si>
  <si>
    <t>4092 - Fundo Especial do Centro de Estudos e Aperfeiçoamento Funcional do Ministério Público SC</t>
  </si>
  <si>
    <t>40092 - Fundo Especial do Centro de Estudos e Aperfeiçoamento Funcional do Ministério Público SC</t>
  </si>
  <si>
    <t>4093 - Fundo Especial de Modernização e Reaparelhamento do Ministério Público</t>
  </si>
  <si>
    <t>40093 - Fundo Especial de Modernização e Reaparelhamento do Ministério Público</t>
  </si>
  <si>
    <t>Defensoria Pública</t>
  </si>
  <si>
    <t>15001 - Defensoria Pública do Estado de Santa Catarina</t>
  </si>
  <si>
    <t>150001 - Defensoria Pública do Estado de Santa Catarina</t>
  </si>
  <si>
    <t>15091 - Fundo de Acesso à Justiça</t>
  </si>
  <si>
    <t>150091 - Fundo de Acesso à Justiça</t>
  </si>
  <si>
    <t>Segurança Pública</t>
  </si>
  <si>
    <t>16084 - Fundo de Melhoria da Polícia Civil</t>
  </si>
  <si>
    <t>160084 - Fundo de Melhoria da Polícia Civil</t>
  </si>
  <si>
    <t>Polícia Militar e Corpo de Bombeiros Militar</t>
  </si>
  <si>
    <t>16085 - Fundo de Melhoria do Corpo de Bombeiros Militar</t>
  </si>
  <si>
    <t>160085 - Fundo de Melhoria do Corpo de Bombeiros Militar</t>
  </si>
  <si>
    <t>16091 - Fundo para Melhoria da Segurança Pública</t>
  </si>
  <si>
    <t>160091 - Fundo para Melhoria da Segurança Pública</t>
  </si>
  <si>
    <t>16096 - Fundo Estadual de Defesa Civil</t>
  </si>
  <si>
    <t>160096 - Fundo Estadual de Defesa   Civil</t>
  </si>
  <si>
    <t>16097 - Fundo de Melhoria da Polícia Militar</t>
  </si>
  <si>
    <t>160097 - Fundo de Melhoria da Polícia Militar</t>
  </si>
  <si>
    <t>Demais Unidades Gestoras (Poder Executivo)</t>
  </si>
  <si>
    <t>18001 - Secretaria de Estado do Planejamento</t>
  </si>
  <si>
    <t>180001 - Secretaria de Estado do Planejamento</t>
  </si>
  <si>
    <t>18021 - Superintendência de Desenvolvimento da Região Metropolitana da Grande Florianópolis</t>
  </si>
  <si>
    <t>180021 - Superintendência de Desenvolvimento da Região Metropolitana da Grande Florianópolis</t>
  </si>
  <si>
    <t>Turismo, Cultura e Esporte</t>
  </si>
  <si>
    <t>23001 - Secretaria de Estado de Turismo, Cultura e Esporte</t>
  </si>
  <si>
    <t>230001 - Secretaria de Estado de Turismo, Cultura e Esporte</t>
  </si>
  <si>
    <t>23021 - Fundação Catarinense de Esporte</t>
  </si>
  <si>
    <t>230021 - Fundação Catarinense de Esporte</t>
  </si>
  <si>
    <t>23022 - Fundação Catarinense de Cultura</t>
  </si>
  <si>
    <t>230022 - Fundação Catarinense de Cultura</t>
  </si>
  <si>
    <t>23023 - Santa Catarina Turismo S/A</t>
  </si>
  <si>
    <t>230023 - Santa Catarina Turismo S/A</t>
  </si>
  <si>
    <t>23093 - Fundo Estadual de Incentivo à Cultura</t>
  </si>
  <si>
    <t>230093 - Fundo Estadual de Incentivo à Cultura</t>
  </si>
  <si>
    <t>23094 - Fundo Estadual de Incentivo ao Turismo</t>
  </si>
  <si>
    <t>230094 - Fundo Estadual de Incentivo ao Turismo</t>
  </si>
  <si>
    <t>23095 - Fundo Estadual de Incentivo ao Esporte</t>
  </si>
  <si>
    <t>230095 - Fundo Estadual de Incentivo ao Esporte</t>
  </si>
  <si>
    <t>Assistência Social, Trabalho e Habitação (SST)</t>
  </si>
  <si>
    <t>26001 - Secretaria de Estado da Assistência Social, Trabalho e Habitação</t>
  </si>
  <si>
    <t>260001 - Secretaria de Estado da Assistência Social, Trabalho e Habitação</t>
  </si>
  <si>
    <t>26022 - Companhia de Habitação do Estado de Santa Catarina S/A</t>
  </si>
  <si>
    <t>260022 - Companhia de Habitação do Estado de Santa Catarina S/A</t>
  </si>
  <si>
    <t>26093 - Fundo Estadual de Assistência Social</t>
  </si>
  <si>
    <t>260093 - Fundo Estadual de Assistência Social</t>
  </si>
  <si>
    <t>26094 - Fundo de Habitação Popular do Estado de Santa Catarina</t>
  </si>
  <si>
    <t>260094 - Fundo de Habitação Popular do Estado de Santa Catarina</t>
  </si>
  <si>
    <t>26095 - Fundo Estadual de Artesanato e da Economia Solidária</t>
  </si>
  <si>
    <t>260095 - Fundo Estadual de Artesanato e da Economia Solidária</t>
  </si>
  <si>
    <t>26096 - Fundo Est. de Combate e Erradicação da Pobreza</t>
  </si>
  <si>
    <t>260096 - Fundo Est. de Combate e Erradicação da Pobreza</t>
  </si>
  <si>
    <t>26099 - Fundo para a Infância e Adolescência</t>
  </si>
  <si>
    <t>260099 - Fundo para a Infância e Adolescência</t>
  </si>
  <si>
    <t>Desenvolvimento Econômico Sustentável (SDS)</t>
  </si>
  <si>
    <t>27001 - Secretaria de Estado do Desenvolvimento Econômico Sustentável</t>
  </si>
  <si>
    <t>270001 - Secretaria de Estado do Desenvolvimento Econômico Sustentável</t>
  </si>
  <si>
    <t>27021 - Instituto do Meio Ambiente</t>
  </si>
  <si>
    <t>270021 - Instituto do Meio Ambiente</t>
  </si>
  <si>
    <t>27023 - Junta Comercial do Estado de Santa Catarina</t>
  </si>
  <si>
    <t>270023 - Junta Comercial do Estado de Santa Catarina</t>
  </si>
  <si>
    <t>27024 - Fundação de Amparo à Pesquisa e Inovação do Estado de Santa Catarina - FAPESC</t>
  </si>
  <si>
    <t>270024 - Fundação de Amparo à Pesquisa e Inovação do Estado de Santa Catarina - FAPESC</t>
  </si>
  <si>
    <t>27025 - Instituto de Metrologia de Santa Catarina</t>
  </si>
  <si>
    <t>270025 - Instituto de Metrologia de Santa Catarina</t>
  </si>
  <si>
    <t>27027 - Agência Reguladora de Serviços Públicos de Santa Catarina</t>
  </si>
  <si>
    <t>270027 - Agência Reguladora de Serviços Públicos de Santa Catarina</t>
  </si>
  <si>
    <t>27028 - Agência Reguladora de Serviços de Saneamento Básico do Estado de Santa Catarina</t>
  </si>
  <si>
    <t>270028 - Agência Reguladora de Serviços de Saneamento Básico do Estado de Santa Catarina</t>
  </si>
  <si>
    <t>27029 - Agência de Regulação de Serviços Públicos de Santa Catarina</t>
  </si>
  <si>
    <t>270029 - Agência de Regulação de Serviços Públicos de Santa Catarina</t>
  </si>
  <si>
    <t>27030 - Administração do Porto de São Francisco do Sul</t>
  </si>
  <si>
    <t>270030 - Administração do Porto de São Francisco do Sul</t>
  </si>
  <si>
    <t>27091 - Fundo Especial de Proteção ao Meio Ambiente</t>
  </si>
  <si>
    <t>270091 - Fundo Especial de Proteção ao Meio Ambiente</t>
  </si>
  <si>
    <t>27092 - Fundo Estadual de Recursos Hídricos</t>
  </si>
  <si>
    <t>270092 - Fundo Estadual de Recursos Hídricos</t>
  </si>
  <si>
    <t>27095 - Fundo Catarinense de Mudanças Climáticas</t>
  </si>
  <si>
    <t>270095 - Fundo Catarinense de Mudanças Climáticas</t>
  </si>
  <si>
    <t>27096 - Fundo Estadual de Pagamento por Serviços Ambientais-FEPSA</t>
  </si>
  <si>
    <t>270096 - Fundo Estadual de Pagamento por Serviços Ambientais-FEPSA</t>
  </si>
  <si>
    <t>41001 - Secretaria de Estado da Casa Civil</t>
  </si>
  <si>
    <t>410001 - Secretaria de Estado da Casa Civil</t>
  </si>
  <si>
    <t>Procuradoria Geral do Estado (PGE)</t>
  </si>
  <si>
    <t>41002 - Procuradoria Geral do Estado</t>
  </si>
  <si>
    <t>410002 - Procuradoria Geral do Estado</t>
  </si>
  <si>
    <t>41003 - Secretaria Executiva de Articulação Nacional</t>
  </si>
  <si>
    <t>410003 - Secretaria Executiva de Articulação Nacional</t>
  </si>
  <si>
    <t>41004 - Secretaria Executiva de Assuntos Internacionais</t>
  </si>
  <si>
    <t>410004 - Secretaria Executiva de Assuntos Internacionais</t>
  </si>
  <si>
    <t>41005 - Secretaria de Estado de Comunicação</t>
  </si>
  <si>
    <t>410005 - Secretaria de Estado de Comunicação</t>
  </si>
  <si>
    <t>41030 - Fundação de Amparo a Escola Nacional de Administração-ENA</t>
  </si>
  <si>
    <t>410030 - Fundação de Amparo a Escola Nacional de Administração-ENA</t>
  </si>
  <si>
    <t>ADRs - total</t>
  </si>
  <si>
    <t>41031 - Agência de Desenvolvimento Regional de Itapiranga</t>
  </si>
  <si>
    <t>410031 - Agência de Desenvolvimento Regional de Itapiranga</t>
  </si>
  <si>
    <t>41032 - Agência de Desenvolvimento Regional de Quilombo</t>
  </si>
  <si>
    <t>410032 - Agência de Desenvolvimento Regional de Quilombo</t>
  </si>
  <si>
    <t>41033 - Agência de Desenvolvimento Regional de Seara</t>
  </si>
  <si>
    <t>410033 - Agência de Desenvolvimento Regional de Seara</t>
  </si>
  <si>
    <t>41034 - Agência de Desenvolvimento Regional de Taió</t>
  </si>
  <si>
    <t>410034 - Agência de Desenvolvimento Regional de Taió</t>
  </si>
  <si>
    <t>41035 - Agência de Desenvolvimento Regional de Timbó</t>
  </si>
  <si>
    <t>410035 - Agência de Desenvolvimento Regional de Timbó</t>
  </si>
  <si>
    <t>41036 - Agência de Desenvolvimento Regional de Braço do Norte</t>
  </si>
  <si>
    <t>410036 - Agência de Desenvolvimento Regional de Braço do Norte</t>
  </si>
  <si>
    <t>41037 - Agência de Desenvolvimento Regional de São Miguel do Oeste</t>
  </si>
  <si>
    <t>410037 - Agência de Desenvolvimento Regional de São Miguel do Oeste</t>
  </si>
  <si>
    <t>41038 - Agência de Desenvolvimento Regional de Maravilha</t>
  </si>
  <si>
    <t>410038 - Agência de Desenvolvimento Regional de Maravilha</t>
  </si>
  <si>
    <t>41039 - Agência de Desenvolvimento Regional de São Lourenço do Oeste</t>
  </si>
  <si>
    <t>410039 - Agência de Desenvolvimento Regional de São Lourenço do Oeste</t>
  </si>
  <si>
    <t>41040 - Agência de Desenvolvimento Regional de Chapecó</t>
  </si>
  <si>
    <t>410040 - Agência de Desenvolvimento Regional de Chapecó</t>
  </si>
  <si>
    <t>41041 - Agência de Desenvolvimento Regional de Xanxerê</t>
  </si>
  <si>
    <t>410041 - Agência de Desenvolvimento Regional de Xanxerê</t>
  </si>
  <si>
    <t>41042 - Agência de Desenvolvimento Regional de Concórdia</t>
  </si>
  <si>
    <t>410042 - Agência de Desenvolvimento Regional de Concórdia</t>
  </si>
  <si>
    <t>41043 - Agência de Desenvolvimento Regional de Joaçaba</t>
  </si>
  <si>
    <t>410043 - Agência de Desenvolvimento Regional de Joaçaba</t>
  </si>
  <si>
    <t>41044 - Agência de Desenvolvimento Regional de Campos Novos</t>
  </si>
  <si>
    <t>410044 - Agência de Desenvolvimento Regional de Campos Novos</t>
  </si>
  <si>
    <t>41045 - Agência de Desenvolvimento Regional de Videira</t>
  </si>
  <si>
    <t>410045 - Agência de Desenvolvimento Regional de Videira</t>
  </si>
  <si>
    <t>41046 - Agência de Desenvolvimento Regional de Caçador</t>
  </si>
  <si>
    <t>410046 - Agência de Desenvolvimento Regional de Caçador</t>
  </si>
  <si>
    <t>41047 - Agência de Desenvolvimento Regional de Curitibanos</t>
  </si>
  <si>
    <t>410047 - Agência de Desenvolvimento Regional de Curitibanos</t>
  </si>
  <si>
    <t>41048 - Agência de Desenvolvimento Regional de Rio do Sul</t>
  </si>
  <si>
    <t>410048 - Agência de Desenvolvimento Regional de Rio do Sul</t>
  </si>
  <si>
    <t>41049 - Agência de Desenvolvimento Regional de Ituporanga</t>
  </si>
  <si>
    <t>410049 - Agência de Desenvolvimento Regional de Ituporanga</t>
  </si>
  <si>
    <t>41050 - Agência de Desenvolvimento Regional de Ibirama</t>
  </si>
  <si>
    <t>410050 - Agência de Desenvolvimento Regional de Ibirama</t>
  </si>
  <si>
    <t>41051 - Agência de Desenvolvimento Regional de Blumenau</t>
  </si>
  <si>
    <t>410051 - Agência de Desenvolvimento Regional de Blumenau</t>
  </si>
  <si>
    <t>41052 - Agência de Desenvolvimento Regional de Brusque</t>
  </si>
  <si>
    <t>410052 - Agência de Desenvolvimento Regional de Brusque</t>
  </si>
  <si>
    <t>41053 - Agência de Desenvolvimento Regional de Itajai</t>
  </si>
  <si>
    <t>410053 - Agência de Desenvolvimento Regional de Itajai</t>
  </si>
  <si>
    <t>41054 - Agência de Desenvolvimento Regional de Laguna</t>
  </si>
  <si>
    <t>410054 - Agência de Desenvolvimento Regional de Laguna</t>
  </si>
  <si>
    <t>41055 - Agência de Desenvolvimento Regional de Tubarão</t>
  </si>
  <si>
    <t>410055 - Agência de Desenvolvimento Regional de Tubarão</t>
  </si>
  <si>
    <t>41056 - Agência de Desenvolvimento Regional de Criciúma</t>
  </si>
  <si>
    <t>410056 - Agência de Desenvolvimento Regional de Criciúma</t>
  </si>
  <si>
    <t>41057 - Agência de Desenvolvimento Regional de Araranguá</t>
  </si>
  <si>
    <t>410057 - Agência de Desenvolvimento Regional de Araranguá</t>
  </si>
  <si>
    <t>41058 - Agência de Desenvolvimento Regional de Joinville</t>
  </si>
  <si>
    <t>410058 - Agência de Desenvolvimento Regional de Joinville</t>
  </si>
  <si>
    <t>41059 - Agência de Desenvolvimento Regional de Jaraguá do Sul</t>
  </si>
  <si>
    <t>410059 - Agência de Desenvolvimento Regional de Jaraguá do Sul</t>
  </si>
  <si>
    <t>41060 - Agência de Desenvolvimento Regional de Mafra</t>
  </si>
  <si>
    <t>410060 - Agência de Desenvolvimento Regional de Mafra</t>
  </si>
  <si>
    <t>41061 - Agência de Desenvolvimento Regional de Canoinhas</t>
  </si>
  <si>
    <t>410061 - Agência de Desenvolvimento Regional de Canoinhas</t>
  </si>
  <si>
    <t>41062 - Agência de Desenvolvimento Regional de Lages</t>
  </si>
  <si>
    <t>410062 - Agência de Desenvolvimento Regional de Lages</t>
  </si>
  <si>
    <t>41063 - Agência de Desenvolvimento Regional de São Joaquim</t>
  </si>
  <si>
    <t>410063 - Agência de Desenvolvimento Regional de São Joaquim</t>
  </si>
  <si>
    <t>41064 - Agência de Desenvolvimento Regional de Palmitos</t>
  </si>
  <si>
    <t>410064 - Agência de Desenvolvimento Regional de Palmitos</t>
  </si>
  <si>
    <t>41065 - Agência de Desenvolvimento Regional de Dionísio Cerqueira</t>
  </si>
  <si>
    <t>410065 - Agência de Desenvolvimento Regional de Dionísio Cerqueira</t>
  </si>
  <si>
    <t>41091 - Fundo Especial de Estudos Jurídicos e de Reaparelhamento</t>
  </si>
  <si>
    <t>410091 - Fundo Especial de Estudos Jurídicos e de Reaparelhamento</t>
  </si>
  <si>
    <t>41094 - Fundo de Desenvolvimento Social</t>
  </si>
  <si>
    <t>410094 - Fundo de Desenvolvimento Social</t>
  </si>
  <si>
    <t>42001 - Gabinete do Vice-Governador do Estado</t>
  </si>
  <si>
    <t>420001 - Gabinete do Vice-Governador do Estado</t>
  </si>
  <si>
    <t>43001 - Procuradoria Geral Junto ao Tribunal de Contas</t>
  </si>
  <si>
    <t>430001 - Procuradoria Geral Junto ao Tribunal de Contas</t>
  </si>
  <si>
    <t>Agricultura</t>
  </si>
  <si>
    <t>44001 - Secretaria de Estado da Agricultura e da Pesca</t>
  </si>
  <si>
    <t>440001 - Secretaria de Estado da Agricultura e da Pesca</t>
  </si>
  <si>
    <t>44022 - Companhia Integrada de Desenvolvimento Agrícola de Santa Catarina S/A</t>
  </si>
  <si>
    <t>440022 - Companhia Integrada de Desenvolvimento Agrícola de Santa Catarina S/A</t>
  </si>
  <si>
    <t>44023 - Empresa de Pesquisa Agropecuária e Extensão Rural de Santa Catarina S/A</t>
  </si>
  <si>
    <t>440023 - Empresa de Pesquisa Agropecuária e Extensão Rural de Santa Catarina S/A</t>
  </si>
  <si>
    <t>44091 - Fundo de Terras do Estado de Santa Catarina</t>
  </si>
  <si>
    <t>440091 - Fundo de Terras do Estado de Santa Catarina</t>
  </si>
  <si>
    <t>44093 - Fundo Estadual de Desenvolvimento Rural</t>
  </si>
  <si>
    <t>440093 - Fundo Estadual de Desenvolvimento Rural</t>
  </si>
  <si>
    <t>44094 - Fundo Estadual de Sanidade Animal</t>
  </si>
  <si>
    <t>440094 - Fundo Estadual de Sanidade Animal</t>
  </si>
  <si>
    <t>Educação</t>
  </si>
  <si>
    <t>45001 - Secretaria de Estado da Educação</t>
  </si>
  <si>
    <t>450001 - Secretaria de Estado da Educação</t>
  </si>
  <si>
    <t>45021 - Fundação Catarinense de Educação Especial</t>
  </si>
  <si>
    <t>450021 - Fundação Catarinense de Educação Especial</t>
  </si>
  <si>
    <t>45022 - Fundação Universidade do Estado de Santa Catarina</t>
  </si>
  <si>
    <t>450022 - Fundação Universidade do Estado de Santa Catarina</t>
  </si>
  <si>
    <t>45091 - Fundo de Apoio à Manutenção e ao Desenvolvimento da Educação Superior no Estado de SC</t>
  </si>
  <si>
    <t>450091 - Fundo de Apoio à Manutenção e ao Desenvolvimento da Educação Superior no Estado de SC</t>
  </si>
  <si>
    <t>45092 - Fundo Estadual de Educação</t>
  </si>
  <si>
    <t>450092 - Fundo Estadual de Educação</t>
  </si>
  <si>
    <t>Administração</t>
  </si>
  <si>
    <t>47001 - Secretaria de Estado da Administração</t>
  </si>
  <si>
    <t>470001 - Secretaria de Estado da Administração</t>
  </si>
  <si>
    <t>IPREV</t>
  </si>
  <si>
    <t>47022 - Instituto de Previdência do Estado de Santa Catarina</t>
  </si>
  <si>
    <t>470022 - Instituto de Previdência do Estado de Santa Catarina</t>
  </si>
  <si>
    <t>47075 - Fundo Previdenciário</t>
  </si>
  <si>
    <t>470075 - Fundo Previdenciário</t>
  </si>
  <si>
    <t>47076 - Fundo Financeiro</t>
  </si>
  <si>
    <t>470076 - Fundo Financeiro</t>
  </si>
  <si>
    <t>47091 - Fundo de Materiais, Publicações e Impressos Oficiais</t>
  </si>
  <si>
    <t>470091 - Fundo de Materiais, Publicações e Impressos Oficiais</t>
  </si>
  <si>
    <t>47092 - Fundo do Plano de Saúde dos Servidores Públicos Estaduais</t>
  </si>
  <si>
    <t>470092 - Fundo do Plano de Saúde dos Servidores Públicos Estaduais</t>
  </si>
  <si>
    <t>47093 - Fundo Patrimonial</t>
  </si>
  <si>
    <t>470093 - Fundo Patrimonial</t>
  </si>
  <si>
    <t>Saúde</t>
  </si>
  <si>
    <t>48091 - Fundo Estadual de Saúde</t>
  </si>
  <si>
    <t>480091 - Fundo Estadual de Saúde</t>
  </si>
  <si>
    <t>48092 - Fundo Catarinense para o Desenvolvimento da Saúde</t>
  </si>
  <si>
    <t>480092 - Fundo Catarinense para o Desenvolvimento da Saúde</t>
  </si>
  <si>
    <t>48093 - Fundo Estadual de Apoio aos Hospitais Filantrópicos, Hemosc, Cepon e Hospitais Municipais</t>
  </si>
  <si>
    <t>480093 - Fundo Estadual de Apoio aos Hospitais Filantrópicos, Hemosc, Cepon e Hospitais Municipais</t>
  </si>
  <si>
    <t>Fazenda</t>
  </si>
  <si>
    <t>52001 - Secretaria de Estado da Fazenda</t>
  </si>
  <si>
    <t>520001 - Secretaria de Estado da Fazenda</t>
  </si>
  <si>
    <t>52002 - Encargos Gerais do Estado</t>
  </si>
  <si>
    <t>520002 - Encargos Gerais do Estado</t>
  </si>
  <si>
    <t>52030 - Fundação Escola de Governo</t>
  </si>
  <si>
    <t>520030 - Fundação Escola de Governo</t>
  </si>
  <si>
    <t>52090 - Fundo Estadual de Apoio aos Municípios</t>
  </si>
  <si>
    <t>520090 - Fundo Estadual de Apoio aos Municípios</t>
  </si>
  <si>
    <t>52091 - Fundo de Apoio ao Desenvolvimento Empresarial de Santa Catarina</t>
  </si>
  <si>
    <t>520091 - Fundo de Apoio ao Desenvolvimento Empresarial de Santa Catarina</t>
  </si>
  <si>
    <t>52092 - Fundo de Esforço Fiscal</t>
  </si>
  <si>
    <t>520092 - Fundo de Esforço Fiscal</t>
  </si>
  <si>
    <t>52093 - Fundo Pró-Emprego</t>
  </si>
  <si>
    <t>520093 - Fundo Pró-Emprego</t>
  </si>
  <si>
    <t>52094 - Fundo Desenvolvimento Social</t>
  </si>
  <si>
    <t>520094 - Fundo Desenvolvimento Social</t>
  </si>
  <si>
    <t>52095 - Fundo Estadual de Combate e Erradicação da Pobreza</t>
  </si>
  <si>
    <t>520095 - Fundo Estadual de Combate e Erradicação da Pobreza</t>
  </si>
  <si>
    <t>Infraestrutura (SIE)</t>
  </si>
  <si>
    <t>53001 - Secretaria de Estado da Infraestrutura</t>
  </si>
  <si>
    <t>530001 - Secretaria de Estado da Infraestrutura</t>
  </si>
  <si>
    <t>53023 - Departamento de Transportes e Terminais</t>
  </si>
  <si>
    <t>530023 - Departamento de Transportes e Terminais</t>
  </si>
  <si>
    <t>53025 - Departamento Estadual de Infraestrutura</t>
  </si>
  <si>
    <t>530025 - Departamento Estadual de Infraestrutura</t>
  </si>
  <si>
    <t>Justiça e Cidadania (SJC)</t>
  </si>
  <si>
    <t>54001 - Secretaria de Estado da Justiça e Cidadania</t>
  </si>
  <si>
    <t>540001 - Secretaria de Estado da Justiça e Cidadania</t>
  </si>
  <si>
    <t>54091 - Fundo Rotativo da Penitenciária Industrial de Joinville</t>
  </si>
  <si>
    <t>540091 - Fundo Rotativo da Penitenciária Industrial de Joinville</t>
  </si>
  <si>
    <t>54091 - Fundo  Rotativo da Penitenciária Industrial de Joinville</t>
  </si>
  <si>
    <t>540091 - Fundo  Rotativo da Penitenciária Industrial de Joinville</t>
  </si>
  <si>
    <t>54092 - Fundo Rotativo da Penitenciária  Sul</t>
  </si>
  <si>
    <t>540092 - Fundo Rotativo da Penitenciária  Sul</t>
  </si>
  <si>
    <t>54093 - Fundo Rotativo da Penitenciária de Curitibanos</t>
  </si>
  <si>
    <t>540093 - Fundo Rotativo da Penitenciária de Curitibanos</t>
  </si>
  <si>
    <t>54093 - Fundo Rotativo da Penitenciária  Curitibanos</t>
  </si>
  <si>
    <t>540093 - Fundo Rotativo da Penitenciária  Curitibanos</t>
  </si>
  <si>
    <t>54094 - Fundo Rotativo da Penitenciária de  Florianópolis</t>
  </si>
  <si>
    <t>540094 - Fundo Rotativo da Penitenciária de  Florianópolis</t>
  </si>
  <si>
    <t>54095 - Fundo Rotativo da Penitenciária  de Chapecó</t>
  </si>
  <si>
    <t>540095 - Fundo Rotativo da Penitenciária  de Chapecó</t>
  </si>
  <si>
    <t>54096 - Fundo Penitenciário do Estado de Santa Catarina - Fupesc</t>
  </si>
  <si>
    <t>540096 - Fundo Penitenciário do Estado de Santa Catarina - Fupesc</t>
  </si>
  <si>
    <t>54097 - Fundo Rotativo do Complexo Penitenciário da Grande Florianópolis</t>
  </si>
  <si>
    <t>540097 - Fundo Rotativo do Complexo Penitenciário da Grande Florianópolis</t>
  </si>
  <si>
    <t>54097 - Fundo Rotativo do Complexo Penitenciário da GrandeFlorianópolis</t>
  </si>
  <si>
    <t>540097 - Fundo Rotativo do Complexo Penitenciário da GrandeFlorianópolis</t>
  </si>
  <si>
    <t>55001 - Secretaria de Estado da Defesa Civil</t>
  </si>
  <si>
    <t>550001 - Secretaria de Estado da Defesa Civil</t>
  </si>
  <si>
    <t>55091 - Fundo Estadual de Defesa Civil</t>
  </si>
  <si>
    <t>550091 - Fundo Estadual de Defesa Civil</t>
  </si>
  <si>
    <t>69001 - Reserva de Contingência</t>
  </si>
  <si>
    <t>690001 - Reserva de Contingência</t>
  </si>
  <si>
    <t>UG_nova</t>
  </si>
  <si>
    <t>GND</t>
  </si>
  <si>
    <t>Total Geral</t>
  </si>
  <si>
    <t>31 - Pessoal e Encargos Sociais</t>
  </si>
  <si>
    <t>33 - Outras Despesas Correntes</t>
  </si>
  <si>
    <t>44 - Investimentos</t>
  </si>
  <si>
    <t>Unidade Gestora</t>
  </si>
  <si>
    <t>Valores Liquidados em R$</t>
  </si>
  <si>
    <t>Grupo de Natureza de Despesa</t>
  </si>
  <si>
    <t>Ano</t>
  </si>
  <si>
    <t>1. Selecionar a UG</t>
  </si>
  <si>
    <t>2. Copie a Tabela e Gráfico para o título 3.5 Recursos aplicados por Grupo de Natureza de Despesa - Execução 2016 a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</si>
</sst>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6" tint="0.3999755851924192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33" borderId="10" xfId="0" applyFill="1" applyBorder="1"/>
    <xf numFmtId="4" fontId="0" fillId="0" borderId="0" xfId="0" applyNumberFormat="1"/>
    <xf numFmtId="0" fontId="18" fillId="0" borderId="0" xfId="0" pivotButton="1" applyFont="1"/>
    <xf numFmtId="0" fontId="19" fillId="34" borderId="0" xfId="0" applyFont="1" applyFill="1"/>
    <xf numFmtId="0" fontId="0" fillId="34" borderId="0" xfId="0" applyFill="1"/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3">
    <dxf>
      <numFmt numFmtId="0" formatCode="General"/>
    </dxf>
    <dxf>
      <numFmt numFmtId="0" formatCode="General"/>
    </dxf>
    <dxf>
      <font>
        <sz val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[DIOR - 3.3 Tabela – Recursos por GND – Execução 2016 a 2019.xlsx]3.5 Tabela LOA - 2016-2019!Tabela dinâmica1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050" b="1"/>
              <a:t>RECURSOS APLICADOS POR GRUPO DE NATUREZA DE DESPESA EXECUÇÃO 2016-2019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'3.5 Tabela LOA - 2016-2019'!$B$6:$B$7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'3.5 Tabela LOA - 2016-2019'!$A$8:$A$11</c:f>
              <c:strCache>
                <c:ptCount val="3"/>
                <c:pt idx="0">
                  <c:v>31 - Pessoal e Encargos Sociais</c:v>
                </c:pt>
                <c:pt idx="1">
                  <c:v>33 - Outras Despesas Correntes</c:v>
                </c:pt>
                <c:pt idx="2">
                  <c:v>44 - Investimentos</c:v>
                </c:pt>
              </c:strCache>
            </c:strRef>
          </c:cat>
          <c:val>
            <c:numRef>
              <c:f>'3.5 Tabela LOA - 2016-2019'!$B$8:$B$11</c:f>
              <c:numCache>
                <c:formatCode>#,##0.00</c:formatCode>
                <c:ptCount val="3"/>
                <c:pt idx="0">
                  <c:v>26521743.690000001</c:v>
                </c:pt>
                <c:pt idx="1">
                  <c:v>17231723.73</c:v>
                </c:pt>
                <c:pt idx="2">
                  <c:v>418687.98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BD-416E-8EE2-68522F70DEB8}"/>
            </c:ext>
          </c:extLst>
        </c:ser>
        <c:ser>
          <c:idx val="1"/>
          <c:order val="1"/>
          <c:tx>
            <c:strRef>
              <c:f>'3.5 Tabela LOA - 2016-2019'!$C$6:$C$7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'3.5 Tabela LOA - 2016-2019'!$A$8:$A$11</c:f>
              <c:strCache>
                <c:ptCount val="3"/>
                <c:pt idx="0">
                  <c:v>31 - Pessoal e Encargos Sociais</c:v>
                </c:pt>
                <c:pt idx="1">
                  <c:v>33 - Outras Despesas Correntes</c:v>
                </c:pt>
                <c:pt idx="2">
                  <c:v>44 - Investimentos</c:v>
                </c:pt>
              </c:strCache>
            </c:strRef>
          </c:cat>
          <c:val>
            <c:numRef>
              <c:f>'3.5 Tabela LOA - 2016-2019'!$C$8:$C$11</c:f>
              <c:numCache>
                <c:formatCode>#,##0.00</c:formatCode>
                <c:ptCount val="3"/>
                <c:pt idx="0">
                  <c:v>32309343.449999999</c:v>
                </c:pt>
                <c:pt idx="1">
                  <c:v>17431566.100000001</c:v>
                </c:pt>
                <c:pt idx="2">
                  <c:v>31333.119999999999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BD-416E-8EE2-68522F70DEB8}"/>
            </c:ext>
          </c:extLst>
        </c:ser>
        <c:ser>
          <c:idx val="2"/>
          <c:order val="2"/>
          <c:tx>
            <c:strRef>
              <c:f>'3.5 Tabela LOA - 2016-2019'!$D$6:$D$7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'3.5 Tabela LOA - 2016-2019'!$A$8:$A$11</c:f>
              <c:strCache>
                <c:ptCount val="3"/>
                <c:pt idx="0">
                  <c:v>31 - Pessoal e Encargos Sociais</c:v>
                </c:pt>
                <c:pt idx="1">
                  <c:v>33 - Outras Despesas Correntes</c:v>
                </c:pt>
                <c:pt idx="2">
                  <c:v>44 - Investimentos</c:v>
                </c:pt>
              </c:strCache>
            </c:strRef>
          </c:cat>
          <c:val>
            <c:numRef>
              <c:f>'3.5 Tabela LOA - 2016-2019'!$D$8:$D$11</c:f>
              <c:numCache>
                <c:formatCode>#,##0.00</c:formatCode>
                <c:ptCount val="3"/>
                <c:pt idx="0">
                  <c:v>48279808.090000004</c:v>
                </c:pt>
                <c:pt idx="1">
                  <c:v>17877457.780000001</c:v>
                </c:pt>
                <c:pt idx="2">
                  <c:v>173425.33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8BD-416E-8EE2-68522F70DEB8}"/>
            </c:ext>
          </c:extLst>
        </c:ser>
        <c:ser>
          <c:idx val="3"/>
          <c:order val="3"/>
          <c:tx>
            <c:strRef>
              <c:f>'3.5 Tabela LOA - 2016-2019'!$E$6:$E$7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'3.5 Tabela LOA - 2016-2019'!$A$8:$A$11</c:f>
              <c:strCache>
                <c:ptCount val="3"/>
                <c:pt idx="0">
                  <c:v>31 - Pessoal e Encargos Sociais</c:v>
                </c:pt>
                <c:pt idx="1">
                  <c:v>33 - Outras Despesas Correntes</c:v>
                </c:pt>
                <c:pt idx="2">
                  <c:v>44 - Investimentos</c:v>
                </c:pt>
              </c:strCache>
            </c:strRef>
          </c:cat>
          <c:val>
            <c:numRef>
              <c:f>'3.5 Tabela LOA - 2016-2019'!$E$8:$E$11</c:f>
              <c:numCache>
                <c:formatCode>#,##0.00</c:formatCode>
                <c:ptCount val="3"/>
                <c:pt idx="0">
                  <c:v>60038884.18</c:v>
                </c:pt>
                <c:pt idx="1">
                  <c:v>17418955.539999999</c:v>
                </c:pt>
                <c:pt idx="2">
                  <c:v>950478.1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8BD-416E-8EE2-68522F70DEB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278065743"/>
        <c:axId val="1589154319"/>
      </c:barChart>
      <c:catAx>
        <c:axId val="12780657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589154319"/>
        <c:crosses val="autoZero"/>
        <c:auto val="1"/>
        <c:lblAlgn val="ctr"/>
        <c:lblOffset val="100"/>
        <c:noMultiLvlLbl val="0"/>
      </c:catAx>
      <c:valAx>
        <c:axId val="15891543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278065743"/>
        <c:crosses val="autoZero"/>
        <c:crossBetween val="between"/>
        <c:dispUnits>
          <c:builtInUnit val="million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9</xdr:row>
      <xdr:rowOff>133350</xdr:rowOff>
    </xdr:from>
    <xdr:to>
      <xdr:col>16</xdr:col>
      <xdr:colOff>303574</xdr:colOff>
      <xdr:row>40</xdr:row>
      <xdr:rowOff>151659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0" y="2000250"/>
          <a:ext cx="9809524" cy="5923809"/>
        </a:xfrm>
        <a:prstGeom prst="rect">
          <a:avLst/>
        </a:prstGeom>
      </xdr:spPr>
    </xdr:pic>
    <xdr:clientData/>
  </xdr:twoCellAnchor>
  <xdr:twoCellAnchor editAs="oneCell">
    <xdr:from>
      <xdr:col>0</xdr:col>
      <xdr:colOff>266700</xdr:colOff>
      <xdr:row>3</xdr:row>
      <xdr:rowOff>0</xdr:rowOff>
    </xdr:from>
    <xdr:to>
      <xdr:col>12</xdr:col>
      <xdr:colOff>484833</xdr:colOff>
      <xdr:row>4</xdr:row>
      <xdr:rowOff>161881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6700" y="647700"/>
          <a:ext cx="7533333" cy="3523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128588</xdr:colOff>
      <xdr:row>13</xdr:row>
      <xdr:rowOff>28575</xdr:rowOff>
    </xdr:from>
    <xdr:to>
      <xdr:col>5</xdr:col>
      <xdr:colOff>95251</xdr:colOff>
      <xdr:row>33</xdr:row>
      <xdr:rowOff>161925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uliana  Cruz" refreshedDate="43858.607751388889" createdVersion="6" refreshedVersion="6" minRefreshableVersion="3" recordCount="1200">
  <cacheSource type="worksheet">
    <worksheetSource name="Tabela1"/>
  </cacheSource>
  <cacheFields count="12">
    <cacheField name="cdunidadegestora" numFmtId="0">
      <sharedItems containsSemiMixedTypes="0" containsString="0" containsNumber="1" containsInteger="1" minValue="150001" maxValue="990001"/>
    </cacheField>
    <cacheField name="nmunidadegestora" numFmtId="0">
      <sharedItems/>
    </cacheField>
    <cacheField name="cdgruponaturezadespesa" numFmtId="0">
      <sharedItems containsSemiMixedTypes="0" containsString="0" containsNumber="1" containsInteger="1" minValue="31" maxValue="99"/>
    </cacheField>
    <cacheField name="nmgruponaturezadespesa" numFmtId="0">
      <sharedItems/>
    </cacheField>
    <cacheField name="nuano" numFmtId="0">
      <sharedItems containsSemiMixedTypes="0" containsString="0" containsNumber="1" containsInteger="1" minValue="2016" maxValue="2019" count="4">
        <n v="2016"/>
        <n v="2017"/>
        <n v="2018"/>
        <n v="2019"/>
      </sharedItems>
    </cacheField>
    <cacheField name="vldotacaoinicial" numFmtId="0">
      <sharedItems containsSemiMixedTypes="0" containsString="0" containsNumber="1" containsInteger="1" minValue="0" maxValue="5753538313"/>
    </cacheField>
    <cacheField name="vldotacaoatualizada" numFmtId="0">
      <sharedItems containsSemiMixedTypes="0" containsString="0" containsNumber="1" minValue="0" maxValue="6626672347.1899996"/>
    </cacheField>
    <cacheField name="vlempenhado" numFmtId="0">
      <sharedItems containsSemiMixedTypes="0" containsString="0" containsNumber="1" minValue="0" maxValue="6043045330.7799997"/>
    </cacheField>
    <cacheField name="vlliquidado" numFmtId="0">
      <sharedItems containsSemiMixedTypes="0" containsString="0" containsNumber="1" minValue="0" maxValue="6043021618.9300003"/>
    </cacheField>
    <cacheField name="vlpago" numFmtId="0">
      <sharedItems containsSemiMixedTypes="0" containsString="0" containsNumber="1" minValue="0" maxValue="6043021618.9300003"/>
    </cacheField>
    <cacheField name="UG_nova" numFmtId="0">
      <sharedItems count="124">
        <s v="160084 - Fundo de Melhoria da Polícia Civil"/>
        <s v="160091 - Fundo para Melhoria da Segurança Pública"/>
        <s v="160097 - Fundo de Melhoria da Polícia Militar"/>
        <s v="230021 - Fundação Catarinense de Esporte"/>
        <s v="260001 - Secretaria de Estado da Assistência Social, Trabalho e Habitação"/>
        <s v="260022 - Companhia de Habitação do Estado de Santa Catarina S/A"/>
        <s v="270091 - Fundo Especial de Proteção ao Meio Ambiente"/>
        <s v="270096 - Fundo Estadual de Pagamento por Serviços Ambientais-FEPSA"/>
        <s v="450001 - Secretaria de Estado da Educação"/>
        <s v="480091 - Fundo Estadual de Saúde"/>
        <s v="520092 - Fundo de Esforço Fiscal"/>
        <s v="530023 - Departamento de Transportes e Terminais"/>
        <s v="540091 - Fundo  Rotativo da Penitenciária Industrial de Joinville"/>
        <s v="540096 - Fundo Penitenciário do Estado de Santa Catarina - Fupesc"/>
        <s v="410032 - Agência de Desenvolvimento Regional de Quilombo"/>
        <s v="410036 - Agência de Desenvolvimento Regional de Braço do Norte"/>
        <s v="410038 - Agência de Desenvolvimento Regional de Maravilha"/>
        <s v="410040 - Agência de Desenvolvimento Regional de Chapecó"/>
        <s v="410046 - Agência de Desenvolvimento Regional de Caçador"/>
        <s v="410061 - Agência de Desenvolvimento Regional de Canoinhas"/>
        <s v="230094 - Fundo Estadual de Incentivo ao Turismo"/>
        <s v="260094 - Fundo de Habitação Popular do Estado de Santa Catarina"/>
        <s v="270030 - Administração do Porto de São Francisco do Sul"/>
        <s v="410049 - Agência de Desenvolvimento Regional de Ituporanga"/>
        <s v="410052 - Agência de Desenvolvimento Regional de Brusque"/>
        <s v="410053 - Agência de Desenvolvimento Regional de Itajai"/>
        <s v="410060 - Agência de Desenvolvimento Regional de Mafra"/>
        <s v="410062 - Agência de Desenvolvimento Regional de Lages"/>
        <s v="410094 - Fundo de Desenvolvimento Social"/>
        <s v="470001 - Secretaria de Estado da Administração"/>
        <s v="470022 - Instituto de Previdência do Estado de Santa Catarina"/>
        <s v="530001 - Secretaria de Estado da Infraestrutura"/>
        <s v="470093 - Fundo Patrimonial"/>
        <s v="410050 - Agência de Desenvolvimento Regional de Ibirama"/>
        <s v="410057 - Agência de Desenvolvimento Regional de Araranguá"/>
        <s v="410002 - Procuradoria Geral do Estado"/>
        <s v="550091 - Fundo Estadual de Defesa Civil"/>
        <s v="410045 - Agência de Desenvolvimento Regional de Videira"/>
        <s v="410048 - Agência de Desenvolvimento Regional de Rio do Sul"/>
        <s v="470091 - Fundo de Materiais, Publicações e Impressos Oficiais"/>
        <s v="270092 - Fundo Estadual de Recursos Hídricos"/>
        <s v="410041 - Agência de Desenvolvimento Regional de Xanxerê"/>
        <s v="260096 - Fundo Est. de Combate e Erradicação da Pobreza"/>
        <s v="410063 - Agência de Desenvolvimento Regional de São Joaquim"/>
        <s v="520002 - Encargos Gerais do Estado"/>
        <s v="450022 - Fundação Universidade do Estado de Santa Catarina"/>
        <s v="450021 - Fundação Catarinense de Educação Especial"/>
        <s v="540095 - Fundo Rotativo da Penitenciária  de Chapecó"/>
        <s v="270023 - Junta Comercial do Estado de Santa Catarina"/>
        <s v="420001 - Gabinete do Vice-Governador do Estado"/>
        <s v="180021 - Superintendência de Desenvolvimento da Região Metropolitana da Grande Florianópolis"/>
        <s v="410056 - Agência de Desenvolvimento Regional de Criciúma"/>
        <s v="410051 - Agência de Desenvolvimento Regional de Blumenau"/>
        <s v="180001 - Secretaria de Estado do Planejamento"/>
        <s v="410001 - Secretaria de Estado da Casa Civil"/>
        <s v="410003 - Secretaria Executiva de Articulação Nacional"/>
        <s v="410004 - Secretaria Executiva de Assuntos Internacionais"/>
        <s v="440091 - Fundo de Terras do Estado de Santa Catarina"/>
        <s v="440094 - Fundo Estadual de Sanidade Animal"/>
        <s v="450091 - Fundo de Apoio à Manutenção e ao Desenvolvimento da Educação Superior no Estado de SC"/>
        <s v="520030 - Fundação Escola de Governo"/>
        <s v="410039 - Agência de Desenvolvimento Regional de São Lourenço do Oeste"/>
        <s v="410064 - Agência de Desenvolvimento Regional de Palmitos"/>
        <s v="160085 - Fundo de Melhoria do Corpo de Bombeiros Militar"/>
        <s v="270025 - Instituto de Metrologia de Santa Catarina"/>
        <s v="410047 - Agência de Desenvolvimento Regional de Curitibanos"/>
        <s v="410058 - Agência de Desenvolvimento Regional de Joinville"/>
        <s v="520091 - Fundo de Apoio ao Desenvolvimento Empresarial de Santa Catarina"/>
        <s v="530025 - Departamento Estadual de Infraestrutura"/>
        <s v="440022 - Companhia Integrada de Desenvolvimento Agrícola de Santa Catarina S/A"/>
        <s v="410033 - Agência de Desenvolvimento Regional de Seara"/>
        <s v="230022 - Fundação Catarinense de Cultura"/>
        <s v="230001 - Secretaria de Estado de Turismo, Cultura e Esporte"/>
        <s v="450092 - Fundo Estadual de Educação"/>
        <s v="430001 - Procuradoria Geral Junto ao Tribunal de Contas"/>
        <s v="470076 - Fundo Financeiro"/>
        <s v="520093 - Fundo Pró-Emprego"/>
        <s v="410037 - Agência de Desenvolvimento Regional de São Miguel do Oeste"/>
        <s v="410035 - Agência de Desenvolvimento Regional de Timbó"/>
        <s v="480092 - Fundo Catarinense para o Desenvolvimento da Saúde"/>
        <s v="520090 - Fundo Estadual de Apoio aos Municípios"/>
        <s v="540093 - Fundo Rotativo da Penitenciária  Curitibanos"/>
        <s v="540097 - Fundo Rotativo do Complexo Penitenciário da GrandeFlorianópolis"/>
        <s v="230023 - Santa Catarina Turismo S/A"/>
        <s v="410043 - Agência de Desenvolvimento Regional de Joaçaba"/>
        <s v="410055 - Agência de Desenvolvimento Regional de Tubarão"/>
        <s v="260099 - Fundo para a Infância e Adolescência"/>
        <s v="440093 - Fundo Estadual de Desenvolvimento Rural"/>
        <s v="470075 - Fundo Previdenciário"/>
        <s v="410042 - Agência de Desenvolvimento Regional de Concórdia"/>
        <s v="480093 - Fundo Estadual de Apoio aos Hospitais Filantrópicos, Hemosc, Cepon e Hospitais Municipais"/>
        <s v="270024 - Fundação de Amparo à Pesquisa e Inovação do Estado de Santa Catarina - FAPESC"/>
        <s v="270029 - Agência de Regulação de Serviços Públicos de Santa Catarina"/>
        <s v="410034 - Agência de Desenvolvimento Regional de Taió"/>
        <s v="540094 - Fundo Rotativo da Penitenciária de  Florianópolis"/>
        <s v="150091 - Fundo de Acesso à Justiça"/>
        <s v="440001 - Secretaria de Estado da Agricultura e da Pesca"/>
        <s v="410005 - Secretaria de Estado de Comunicação"/>
        <s v="270021 - Instituto do Meio Ambiente"/>
        <s v="260093 - Fundo Estadual de Assistência Social"/>
        <s v="270001 - Secretaria de Estado do Desenvolvimento Econômico Sustentável"/>
        <s v="150001 - Defensoria Pública do Estado de Santa Catarina"/>
        <s v="410044 - Agência de Desenvolvimento Regional de Campos Novos"/>
        <s v="260095 - Fundo Estadual de Artesanato e da Economia Solidária"/>
        <s v="520001 - Secretaria de Estado da Fazenda"/>
        <s v="550001 - Secretaria de Estado da Defesa Civil"/>
        <s v="410054 - Agência de Desenvolvimento Regional de Laguna"/>
        <s v="410059 - Agência de Desenvolvimento Regional de Jaraguá do Sul"/>
        <s v="410031 - Agência de Desenvolvimento Regional de Itapiranga"/>
        <s v="410065 - Agência de Desenvolvimento Regional de Dionísio Cerqueira"/>
        <s v="410091 - Fundo Especial de Estudos Jurídicos e de Reaparelhamento"/>
        <s v="470092 - Fundo do Plano de Saúde dos Servidores Públicos Estaduais"/>
        <s v="690001 - Reserva de Contingência"/>
        <s v="230093 - Fundo Estadual de Incentivo à Cultura"/>
        <s v="270095 - Fundo Catarinense de Mudanças Climáticas"/>
        <s v="540092 - Fundo Rotativo da Penitenciária  Sul"/>
        <s v="230095 - Fundo Estadual de Incentivo ao Esporte"/>
        <s v="410012 - Departamento Estadual de Trânsito"/>
        <s v="410011 - Agência de Desenvolvimento do Turismo de Santa Catarina"/>
        <s v="440023 - Empresa de Pesquisa Agropecuária e Extensão Rural de Santa Catarina S/A"/>
        <s v="410007 - Controladoria Geral do Estado"/>
        <s v="540001 - Secretaria de Estado da Justiça e Cidadania"/>
        <s v="410023 - SC Participações e Parcerias S.A."/>
        <s v="260098 - Fundo Estadual do Idoso"/>
      </sharedItems>
    </cacheField>
    <cacheField name="GND" numFmtId="0">
      <sharedItems count="7">
        <s v="33 - Outras Despesas Correntes"/>
        <s v="44 - Investimentos"/>
        <s v="31 - Pessoal e Encargos Sociais"/>
        <s v="45 - Inversões Financeiras"/>
        <s v="32 - Juros e Encargos da Dívida"/>
        <s v="46 - Amortização da Dívida"/>
        <s v="99 - Reserva de Contingência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00">
  <r>
    <n v="160084"/>
    <s v="Fundo de Melhoria da Polícia Civil"/>
    <n v="33"/>
    <s v="Outras Despesas Correntes"/>
    <x v="0"/>
    <n v="161906952"/>
    <n v="117703692.87"/>
    <n v="98559878.629999995"/>
    <n v="93969953"/>
    <n v="93969953"/>
    <x v="0"/>
    <x v="0"/>
  </r>
  <r>
    <n v="160091"/>
    <s v="Fundo para Melhoria da Segurança Pública"/>
    <n v="33"/>
    <s v="Outras Despesas Correntes"/>
    <x v="0"/>
    <n v="154593101"/>
    <n v="223830432.38999999"/>
    <n v="162820361.81"/>
    <n v="150828843.06999999"/>
    <n v="149377886.28"/>
    <x v="1"/>
    <x v="0"/>
  </r>
  <r>
    <n v="160097"/>
    <s v="Fundo de Melhoria da Polícia Militar"/>
    <n v="44"/>
    <s v="Investimentos"/>
    <x v="0"/>
    <n v="51517985"/>
    <n v="37261908.100000001"/>
    <n v="8614108.5500000007"/>
    <n v="4096282.89"/>
    <n v="3996562.54"/>
    <x v="2"/>
    <x v="1"/>
  </r>
  <r>
    <n v="230021"/>
    <s v="Fundação Catarinense de Esporte"/>
    <n v="33"/>
    <s v="Outras Despesas Correntes"/>
    <x v="0"/>
    <n v="17069133"/>
    <n v="18139775.780000001"/>
    <n v="14236326.98"/>
    <n v="13477763.300000001"/>
    <n v="13464170.890000001"/>
    <x v="3"/>
    <x v="0"/>
  </r>
  <r>
    <n v="260001"/>
    <s v="Secretaria de Estado de Desenvolvimento Social"/>
    <n v="31"/>
    <s v="Pessoal e Encargos Sociais"/>
    <x v="0"/>
    <n v="18639070"/>
    <n v="21535236.050000001"/>
    <n v="21519417.859999999"/>
    <n v="21506560.789999999"/>
    <n v="21464569.760000002"/>
    <x v="4"/>
    <x v="2"/>
  </r>
  <r>
    <n v="260001"/>
    <s v="Secretaria de Estado de Desenvolvimento Social"/>
    <n v="33"/>
    <s v="Outras Despesas Correntes"/>
    <x v="0"/>
    <n v="18474770"/>
    <n v="23801991.359999999"/>
    <n v="18012434.140000001"/>
    <n v="15369160.73"/>
    <n v="15103122.08"/>
    <x v="4"/>
    <x v="0"/>
  </r>
  <r>
    <n v="260022"/>
    <s v="Companhia de Habitação do Estado de Santa Catarina S.A."/>
    <n v="44"/>
    <s v="Investimentos"/>
    <x v="0"/>
    <n v="5339811"/>
    <n v="8350511.4800000004"/>
    <n v="232775.9"/>
    <n v="232775.9"/>
    <n v="232775.9"/>
    <x v="5"/>
    <x v="1"/>
  </r>
  <r>
    <n v="270091"/>
    <s v="Fundo Especial de Proteção ao Meio Ambiente"/>
    <n v="33"/>
    <s v="Outras Despesas Correntes"/>
    <x v="0"/>
    <n v="1020000"/>
    <n v="470061.81"/>
    <n v="78008.41"/>
    <n v="78008.41"/>
    <n v="78008.41"/>
    <x v="6"/>
    <x v="0"/>
  </r>
  <r>
    <n v="270096"/>
    <s v="Fundo Estadual de Pagamento por Serviços Ambientais"/>
    <n v="44"/>
    <s v="Investimentos"/>
    <x v="0"/>
    <n v="871023"/>
    <n v="0"/>
    <n v="0"/>
    <n v="0"/>
    <n v="0"/>
    <x v="7"/>
    <x v="1"/>
  </r>
  <r>
    <n v="450001"/>
    <s v="Secretaria de Estado da Educação"/>
    <n v="31"/>
    <s v="Pessoal e Encargos Sociais"/>
    <x v="0"/>
    <n v="1498360150"/>
    <n v="1838418856.5699999"/>
    <n v="1759318832.8499999"/>
    <n v="1759224810.7"/>
    <n v="1753110076.4100001"/>
    <x v="8"/>
    <x v="2"/>
  </r>
  <r>
    <n v="480091"/>
    <s v="Fundo Estadual de Saúde"/>
    <n v="33"/>
    <s v="Outras Despesas Correntes"/>
    <x v="0"/>
    <n v="1894171304"/>
    <n v="2051073816.5699999"/>
    <n v="1740020616.72"/>
    <n v="1689480586.28"/>
    <n v="1595268788.3499999"/>
    <x v="9"/>
    <x v="0"/>
  </r>
  <r>
    <n v="520092"/>
    <s v="Fundo de Esforço Fiscal"/>
    <n v="44"/>
    <s v="Investimentos"/>
    <x v="0"/>
    <n v="16637975"/>
    <n v="31251691.73"/>
    <n v="14310938.289999999"/>
    <n v="11901019.449999999"/>
    <n v="11444002.68"/>
    <x v="10"/>
    <x v="1"/>
  </r>
  <r>
    <n v="530023"/>
    <s v="Departamento de Transportes e Terminais"/>
    <n v="31"/>
    <s v="Pessoal e Encargos Sociais"/>
    <x v="0"/>
    <n v="11620000"/>
    <n v="24853922.32"/>
    <n v="18219745.699999999"/>
    <n v="18219701.329999998"/>
    <n v="18197759.899999999"/>
    <x v="11"/>
    <x v="2"/>
  </r>
  <r>
    <n v="540091"/>
    <s v="Fundo Rotativo da Penitenciária  Industrial de Joinville"/>
    <n v="44"/>
    <s v="Investimentos"/>
    <x v="0"/>
    <n v="293844"/>
    <n v="293844"/>
    <n v="69190.429999999993"/>
    <n v="69190.429999999993"/>
    <n v="69190.429999999993"/>
    <x v="12"/>
    <x v="1"/>
  </r>
  <r>
    <n v="540096"/>
    <s v="Fundo Penitenciário do Estado de Santa Catarina - FUPESC"/>
    <n v="44"/>
    <s v="Investimentos"/>
    <x v="0"/>
    <n v="134904548"/>
    <n v="141170172.52000001"/>
    <n v="64065094.909999996"/>
    <n v="53662412.189999998"/>
    <n v="52897263.729999997"/>
    <x v="13"/>
    <x v="1"/>
  </r>
  <r>
    <n v="610001"/>
    <s v="Secretaria de Estado de Desenvolvimento Regional - Quilombo"/>
    <n v="44"/>
    <s v="Investimentos"/>
    <x v="0"/>
    <n v="195628"/>
    <n v="838893.41"/>
    <n v="813310.41"/>
    <n v="813310.41"/>
    <n v="813310.41"/>
    <x v="14"/>
    <x v="1"/>
  </r>
  <r>
    <n v="670001"/>
    <s v="Secretaria de Estado de Desenvolvimento Regional - Braço do Norte"/>
    <n v="31"/>
    <s v="Pessoal e Encargos Sociais"/>
    <x v="0"/>
    <n v="2762999"/>
    <n v="3031434.72"/>
    <n v="3027890.18"/>
    <n v="3027890.18"/>
    <n v="3027890.18"/>
    <x v="15"/>
    <x v="2"/>
  </r>
  <r>
    <n v="710001"/>
    <s v="Secretaria de Estado de Desenvolvimento Regional - Maravilha"/>
    <n v="44"/>
    <s v="Investimentos"/>
    <x v="0"/>
    <n v="352292"/>
    <n v="5052393.63"/>
    <n v="4946406.63"/>
    <n v="4946406.63"/>
    <n v="4946406.63"/>
    <x v="16"/>
    <x v="1"/>
  </r>
  <r>
    <n v="730001"/>
    <s v="Secretaria de Estado de Desenvolvimento Regional - Chapecó"/>
    <n v="33"/>
    <s v="Outras Despesas Correntes"/>
    <x v="0"/>
    <n v="7801663"/>
    <n v="12958425.060000001"/>
    <n v="10243328.949999999"/>
    <n v="9813025.5600000005"/>
    <n v="9770837.4399999995"/>
    <x v="17"/>
    <x v="0"/>
  </r>
  <r>
    <n v="790001"/>
    <s v="Secretaria de Estado de Desenvolvimento Regional - Caçador"/>
    <n v="33"/>
    <s v="Outras Despesas Correntes"/>
    <x v="0"/>
    <n v="4329800"/>
    <n v="6659449.3799999999"/>
    <n v="4356954.18"/>
    <n v="4164288.82"/>
    <n v="4011040.7"/>
    <x v="18"/>
    <x v="0"/>
  </r>
  <r>
    <n v="950001"/>
    <s v="Secretaria de Estado de Desenvolvimento Regional - Canoinhas"/>
    <n v="31"/>
    <s v="Pessoal e Encargos Sociais"/>
    <x v="0"/>
    <n v="3852091"/>
    <n v="4597641.04"/>
    <n v="4580429.8499999996"/>
    <n v="4580429.8499999996"/>
    <n v="4580429.8499999996"/>
    <x v="19"/>
    <x v="2"/>
  </r>
  <r>
    <n v="160001"/>
    <s v="Secretaria de Estado da Segurança Pública"/>
    <n v="44"/>
    <s v="Investimentos"/>
    <x v="1"/>
    <n v="0"/>
    <n v="0"/>
    <n v="0"/>
    <n v="0"/>
    <n v="0"/>
    <x v="1"/>
    <x v="1"/>
  </r>
  <r>
    <n v="160091"/>
    <s v="Fundo para Melhoria da Segurança Pública"/>
    <n v="44"/>
    <s v="Investimentos"/>
    <x v="1"/>
    <n v="75488743"/>
    <n v="138958680.37"/>
    <n v="39419409.020000003"/>
    <n v="37374647.25"/>
    <n v="34839512.229999997"/>
    <x v="1"/>
    <x v="1"/>
  </r>
  <r>
    <n v="160091"/>
    <s v="Fundo para Melhoria da Segurança Pública"/>
    <n v="33"/>
    <s v="Outras Despesas Correntes"/>
    <x v="1"/>
    <n v="130832884"/>
    <n v="173997082.88"/>
    <n v="163375389.33000001"/>
    <n v="146388149.77000001"/>
    <n v="146171072.13"/>
    <x v="1"/>
    <x v="0"/>
  </r>
  <r>
    <n v="230094"/>
    <s v="Fundo Estadual de Incentivo ao Turismo"/>
    <n v="33"/>
    <s v="Outras Despesas Correntes"/>
    <x v="1"/>
    <n v="7116133"/>
    <n v="9546404.6600000001"/>
    <n v="5642137.9699999997"/>
    <n v="5642137.9699999997"/>
    <n v="5642137.9699999997"/>
    <x v="20"/>
    <x v="0"/>
  </r>
  <r>
    <n v="260094"/>
    <s v="Fundo de Habitação Popular do Estado de Santa Catarina"/>
    <n v="44"/>
    <s v="Investimentos"/>
    <x v="1"/>
    <n v="50000"/>
    <n v="0"/>
    <n v="0"/>
    <n v="0"/>
    <n v="0"/>
    <x v="21"/>
    <x v="1"/>
  </r>
  <r>
    <n v="270030"/>
    <s v="Administração do Porto de São Francisco do Sul - APSFS"/>
    <n v="44"/>
    <s v="Investimentos"/>
    <x v="1"/>
    <n v="27391701"/>
    <n v="62073850.700000003"/>
    <n v="3213371.92"/>
    <n v="2563371.92"/>
    <n v="2563371.92"/>
    <x v="22"/>
    <x v="1"/>
  </r>
  <r>
    <n v="410049"/>
    <s v="Agência de Desenvolvimento Regional de Ituporanga"/>
    <n v="33"/>
    <s v="Outras Despesas Correntes"/>
    <x v="1"/>
    <n v="6026032"/>
    <n v="8530456.8000000007"/>
    <n v="7656540.4400000004"/>
    <n v="7548208.7199999997"/>
    <n v="7503933.1200000001"/>
    <x v="23"/>
    <x v="0"/>
  </r>
  <r>
    <n v="410049"/>
    <s v="Agência de Desenvolvimento Regional de Ituporanga"/>
    <n v="44"/>
    <s v="Investimentos"/>
    <x v="1"/>
    <n v="275707"/>
    <n v="1241483.72"/>
    <n v="1165671.22"/>
    <n v="1165671.22"/>
    <n v="1164411.22"/>
    <x v="23"/>
    <x v="1"/>
  </r>
  <r>
    <n v="410052"/>
    <s v="Agência de Desenvolvimento Regional de Brusque"/>
    <n v="44"/>
    <s v="Investimentos"/>
    <x v="1"/>
    <n v="323298"/>
    <n v="1734951.46"/>
    <n v="1523892.95"/>
    <n v="1523892.95"/>
    <n v="1523892.95"/>
    <x v="24"/>
    <x v="1"/>
  </r>
  <r>
    <n v="410053"/>
    <s v="Agência de Desenvolvimento Regional de Itajai"/>
    <n v="44"/>
    <s v="Investimentos"/>
    <x v="1"/>
    <n v="500521"/>
    <n v="5627286.6299999999"/>
    <n v="4656788.37"/>
    <n v="4656788.37"/>
    <n v="4656788.37"/>
    <x v="25"/>
    <x v="1"/>
  </r>
  <r>
    <n v="410060"/>
    <s v="Agência de Desenvolvimento Regional de Mafra"/>
    <n v="33"/>
    <s v="Outras Despesas Correntes"/>
    <x v="1"/>
    <n v="10155310"/>
    <n v="14097994.08"/>
    <n v="11949342.189999999"/>
    <n v="11395523.550000001"/>
    <n v="11292212.130000001"/>
    <x v="26"/>
    <x v="0"/>
  </r>
  <r>
    <n v="410062"/>
    <s v="Agência de Desenvolvimento Regional de Lages"/>
    <n v="44"/>
    <s v="Investimentos"/>
    <x v="1"/>
    <n v="466161"/>
    <n v="18983464.27"/>
    <n v="18957331.27"/>
    <n v="18126060.460000001"/>
    <n v="17687631.850000001"/>
    <x v="27"/>
    <x v="1"/>
  </r>
  <r>
    <n v="410094"/>
    <s v="Fundo de Desenvolvimento Social"/>
    <n v="33"/>
    <s v="Outras Despesas Correntes"/>
    <x v="1"/>
    <n v="94180000"/>
    <n v="6380532.5700000003"/>
    <n v="0"/>
    <n v="0"/>
    <n v="0"/>
    <x v="28"/>
    <x v="0"/>
  </r>
  <r>
    <n v="470001"/>
    <s v="Secretaria de Estado da Administração"/>
    <n v="44"/>
    <s v="Investimentos"/>
    <x v="1"/>
    <n v="141990"/>
    <n v="271628.25"/>
    <n v="271628.25"/>
    <n v="175453.97"/>
    <n v="119559.71"/>
    <x v="29"/>
    <x v="1"/>
  </r>
  <r>
    <n v="470022"/>
    <s v="Instituto de Previdência do Estado de Santa Catarina"/>
    <n v="44"/>
    <s v="Investimentos"/>
    <x v="1"/>
    <n v="2700000"/>
    <n v="129266.95"/>
    <n v="29266.95"/>
    <n v="27330.75"/>
    <n v="27330.75"/>
    <x v="30"/>
    <x v="1"/>
  </r>
  <r>
    <n v="530001"/>
    <s v="Secretaria de Estado da Infraestrutura e Mobilidade"/>
    <n v="33"/>
    <s v="Outras Despesas Correntes"/>
    <x v="1"/>
    <n v="51383239"/>
    <n v="27727426.809999999"/>
    <n v="8032647.4199999999"/>
    <n v="7211916.3899999997"/>
    <n v="6760298.6799999997"/>
    <x v="31"/>
    <x v="0"/>
  </r>
  <r>
    <n v="470001"/>
    <s v="Secretaria de Estado da Administração"/>
    <n v="33"/>
    <s v="Outras Despesas Correntes"/>
    <x v="2"/>
    <n v="47208287"/>
    <n v="46484994.770000003"/>
    <n v="46460573.640000001"/>
    <n v="45936504.090000004"/>
    <n v="45897739.43"/>
    <x v="29"/>
    <x v="0"/>
  </r>
  <r>
    <n v="470093"/>
    <s v="Fundo Patrimonial"/>
    <n v="45"/>
    <s v="Inversões Financeiras"/>
    <x v="2"/>
    <n v="900000"/>
    <n v="720147.22"/>
    <n v="372092.38"/>
    <n v="372092.38"/>
    <n v="372092.38"/>
    <x v="32"/>
    <x v="3"/>
  </r>
  <r>
    <n v="160097"/>
    <s v="Fundo de Melhoria da Polícia Militar"/>
    <n v="33"/>
    <s v="Outras Despesas Correntes"/>
    <x v="2"/>
    <n v="230940134"/>
    <n v="330721774.74000001"/>
    <n v="323627225.06999999"/>
    <n v="308804351.61000001"/>
    <n v="307599254.99000001"/>
    <x v="2"/>
    <x v="0"/>
  </r>
  <r>
    <n v="410094"/>
    <s v="Fundo de Desenvolvimento Social"/>
    <n v="44"/>
    <s v="Investimentos"/>
    <x v="2"/>
    <n v="88280678"/>
    <n v="3131728.48"/>
    <n v="0"/>
    <n v="0"/>
    <n v="0"/>
    <x v="28"/>
    <x v="1"/>
  </r>
  <r>
    <n v="410050"/>
    <s v="Agência de Desenvolvimento Regional de Ibirama"/>
    <n v="33"/>
    <s v="Outras Despesas Correntes"/>
    <x v="2"/>
    <n v="8004038"/>
    <n v="284449.18"/>
    <n v="284449.18"/>
    <n v="284449.18"/>
    <n v="284449.18"/>
    <x v="33"/>
    <x v="0"/>
  </r>
  <r>
    <n v="410057"/>
    <s v="Agência de Desenvolvimento Regional de Araranguá"/>
    <n v="33"/>
    <s v="Outras Despesas Correntes"/>
    <x v="2"/>
    <n v="8309862"/>
    <n v="11246983.130000001"/>
    <n v="10305656.24"/>
    <n v="10012798.390000001"/>
    <n v="9934706.7300000004"/>
    <x v="34"/>
    <x v="0"/>
  </r>
  <r>
    <n v="410057"/>
    <s v="Agência de Desenvolvimento Regional de Araranguá"/>
    <n v="44"/>
    <s v="Investimentos"/>
    <x v="2"/>
    <n v="175431"/>
    <n v="9033007.3599999994"/>
    <n v="8924002.2300000004"/>
    <n v="8877177.3200000003"/>
    <n v="8809065.9900000002"/>
    <x v="34"/>
    <x v="1"/>
  </r>
  <r>
    <n v="410002"/>
    <s v="Procuradoria Geral do Estado"/>
    <n v="31"/>
    <s v="Pessoal e Encargos Sociais"/>
    <x v="2"/>
    <n v="140810897"/>
    <n v="134697543.25"/>
    <n v="133396293.76000001"/>
    <n v="133377636.63"/>
    <n v="133308985.23"/>
    <x v="35"/>
    <x v="2"/>
  </r>
  <r>
    <n v="410053"/>
    <s v="Agência de Desenvolvimento Regional de Itajai"/>
    <n v="31"/>
    <s v="Pessoal e Encargos Sociais"/>
    <x v="2"/>
    <n v="9316900"/>
    <n v="8690159.3800000008"/>
    <n v="8690159.3800000008"/>
    <n v="8690159.3800000008"/>
    <n v="8681388.2300000004"/>
    <x v="25"/>
    <x v="2"/>
  </r>
  <r>
    <n v="550091"/>
    <s v="Fundo Estadual de Defesa Civil"/>
    <n v="33"/>
    <s v="Outras Despesas Correntes"/>
    <x v="2"/>
    <n v="28422237"/>
    <n v="35101081.399999999"/>
    <n v="15323667.220000001"/>
    <n v="14022804.1"/>
    <n v="13882252.57"/>
    <x v="36"/>
    <x v="0"/>
  </r>
  <r>
    <n v="410045"/>
    <s v="Agência de Desenvolvimento Regional de Videira"/>
    <n v="31"/>
    <s v="Pessoal e Encargos Sociais"/>
    <x v="2"/>
    <n v="3824389"/>
    <n v="7071416.75"/>
    <n v="7071414.0899999999"/>
    <n v="7071414.0899999999"/>
    <n v="7071012.1500000004"/>
    <x v="37"/>
    <x v="2"/>
  </r>
  <r>
    <n v="410048"/>
    <s v="Agência de Desenvolvimento Regional de Rio do Sul"/>
    <n v="33"/>
    <s v="Outras Despesas Correntes"/>
    <x v="2"/>
    <n v="5229437"/>
    <n v="25417248.710000001"/>
    <n v="21710367.399999999"/>
    <n v="21041630"/>
    <n v="21037060.609999999"/>
    <x v="38"/>
    <x v="0"/>
  </r>
  <r>
    <n v="470091"/>
    <s v="Fundo de Materiais, Publicações e Impressos Oficiais"/>
    <n v="44"/>
    <s v="Investimentos"/>
    <x v="2"/>
    <n v="0"/>
    <n v="20101947.469999999"/>
    <n v="15722684.51"/>
    <n v="15412170.74"/>
    <n v="15412170.74"/>
    <x v="39"/>
    <x v="1"/>
  </r>
  <r>
    <n v="270092"/>
    <s v="Fundo Estadual de Recursos Hídricos"/>
    <n v="33"/>
    <s v="Outras Despesas Correntes"/>
    <x v="2"/>
    <n v="27959449"/>
    <n v="21785793.719999999"/>
    <n v="2323836.77"/>
    <n v="2217329.13"/>
    <n v="2217329.13"/>
    <x v="40"/>
    <x v="0"/>
  </r>
  <r>
    <n v="410041"/>
    <s v="Agência de Desenvolvimento Regional de Xanxerê"/>
    <n v="31"/>
    <s v="Pessoal e Encargos Sociais"/>
    <x v="2"/>
    <n v="5337205"/>
    <n v="5353891.5599999996"/>
    <n v="5353891.5599999996"/>
    <n v="5353891.5599999996"/>
    <n v="5343712.42"/>
    <x v="41"/>
    <x v="2"/>
  </r>
  <r>
    <n v="410046"/>
    <s v="Agência de Desenvolvimento Regional de Caçador"/>
    <n v="44"/>
    <s v="Investimentos"/>
    <x v="2"/>
    <n v="101171"/>
    <n v="0"/>
    <n v="0"/>
    <n v="0"/>
    <n v="0"/>
    <x v="18"/>
    <x v="1"/>
  </r>
  <r>
    <n v="530023"/>
    <s v="Departamento de Transportes e Terminais"/>
    <n v="31"/>
    <s v="Pessoal e Encargos Sociais"/>
    <x v="2"/>
    <n v="19270223"/>
    <n v="16311671.1"/>
    <n v="16113910.970000001"/>
    <n v="16094586.710000001"/>
    <n v="16076117.970000001"/>
    <x v="11"/>
    <x v="2"/>
  </r>
  <r>
    <n v="260096"/>
    <s v="Fundo Estadual de Combate e Erradicação da Pobreza"/>
    <n v="44"/>
    <s v="Investimentos"/>
    <x v="2"/>
    <n v="3728931"/>
    <n v="54778138.280000001"/>
    <n v="34920061"/>
    <n v="28551324.690000001"/>
    <n v="28551324.690000001"/>
    <x v="42"/>
    <x v="1"/>
  </r>
  <r>
    <n v="410060"/>
    <s v="Agência de Desenvolvimento Regional de Mafra"/>
    <n v="33"/>
    <s v="Outras Despesas Correntes"/>
    <x v="2"/>
    <n v="10900925"/>
    <n v="18676064.420000002"/>
    <n v="15793713.32"/>
    <n v="15354167.439999999"/>
    <n v="15137019.18"/>
    <x v="26"/>
    <x v="0"/>
  </r>
  <r>
    <n v="410060"/>
    <s v="Agência de Desenvolvimento Regional de Mafra"/>
    <n v="44"/>
    <s v="Investimentos"/>
    <x v="2"/>
    <n v="236451"/>
    <n v="6397444.3499999996"/>
    <n v="6231316.3399999999"/>
    <n v="6231316.3399999999"/>
    <n v="6231316.3399999999"/>
    <x v="26"/>
    <x v="1"/>
  </r>
  <r>
    <n v="410063"/>
    <s v="Agência de Desenvolvimento Regional de São Joaquim"/>
    <n v="33"/>
    <s v="Outras Despesas Correntes"/>
    <x v="2"/>
    <n v="4597495"/>
    <n v="122584.76"/>
    <n v="122584.76"/>
    <n v="122584.76"/>
    <n v="122584.76"/>
    <x v="43"/>
    <x v="0"/>
  </r>
  <r>
    <n v="480091"/>
    <s v="Fundo Estadual de Saúde"/>
    <n v="44"/>
    <s v="Investimentos"/>
    <x v="2"/>
    <n v="27648767"/>
    <n v="166157689.94"/>
    <n v="78542109.239999995"/>
    <n v="66223673.289999999"/>
    <n v="63083186.719999999"/>
    <x v="9"/>
    <x v="1"/>
  </r>
  <r>
    <n v="520002"/>
    <s v="Encargos Gerais do Estado"/>
    <n v="45"/>
    <s v="Inversões Financeiras"/>
    <x v="2"/>
    <n v="11008000"/>
    <n v="18016157.140000001"/>
    <n v="18014157.140000001"/>
    <n v="18014157.140000001"/>
    <n v="18014157.140000001"/>
    <x v="44"/>
    <x v="3"/>
  </r>
  <r>
    <n v="260022"/>
    <s v="Companhia de Habitação do Estado de Santa Catarina S.A."/>
    <n v="44"/>
    <s v="Investimentos"/>
    <x v="2"/>
    <n v="400000"/>
    <n v="951873.37"/>
    <n v="0"/>
    <n v="0"/>
    <n v="0"/>
    <x v="5"/>
    <x v="1"/>
  </r>
  <r>
    <n v="520002"/>
    <s v="Encargos Gerais do Estado"/>
    <n v="33"/>
    <s v="Outras Despesas Correntes"/>
    <x v="3"/>
    <n v="480000000"/>
    <n v="433826966.64999998"/>
    <n v="431622142.95999998"/>
    <n v="425810120.62"/>
    <n v="425810120.62"/>
    <x v="44"/>
    <x v="0"/>
  </r>
  <r>
    <n v="450022"/>
    <s v="Fundação Universidade do Estado de Santa Catarina"/>
    <n v="31"/>
    <s v="Pessoal e Encargos Sociais"/>
    <x v="3"/>
    <n v="326205059"/>
    <n v="324485900.52999997"/>
    <n v="322390628.89999998"/>
    <n v="322350215.70999998"/>
    <n v="321858115.75"/>
    <x v="45"/>
    <x v="2"/>
  </r>
  <r>
    <n v="450021"/>
    <s v="Fundação Catarinense de Educação Especial"/>
    <n v="31"/>
    <s v="Pessoal e Encargos Sociais"/>
    <x v="3"/>
    <n v="209990751"/>
    <n v="204099399.72999999"/>
    <n v="203719062.03"/>
    <n v="203650603.46000001"/>
    <n v="202778336.12"/>
    <x v="46"/>
    <x v="2"/>
  </r>
  <r>
    <n v="540095"/>
    <s v="Fundo Rotativo da Penitenciária de Chapecó"/>
    <n v="33"/>
    <s v="Outras Despesas Correntes"/>
    <x v="3"/>
    <n v="9000000"/>
    <n v="9868423.7300000004"/>
    <n v="4768658.5599999996"/>
    <n v="4452699.3099999996"/>
    <n v="4182478.05"/>
    <x v="47"/>
    <x v="0"/>
  </r>
  <r>
    <n v="270023"/>
    <s v="Junta Comercial do Estado de Santa Catarina"/>
    <n v="33"/>
    <s v="Outras Despesas Correntes"/>
    <x v="3"/>
    <n v="6692688"/>
    <n v="7726641.9199999999"/>
    <n v="5887501.7400000002"/>
    <n v="5549713.04"/>
    <n v="5515937.0099999998"/>
    <x v="48"/>
    <x v="0"/>
  </r>
  <r>
    <n v="410002"/>
    <s v="Procuradoria Geral do Estado"/>
    <n v="33"/>
    <s v="Outras Despesas Correntes"/>
    <x v="3"/>
    <n v="32421755"/>
    <n v="49591584.740000002"/>
    <n v="46596702.810000002"/>
    <n v="46593058.009999998"/>
    <n v="46522712.469999999"/>
    <x v="35"/>
    <x v="0"/>
  </r>
  <r>
    <n v="420001"/>
    <s v="Gabinete do Vice-Governador do Estado"/>
    <n v="31"/>
    <s v="Pessoal e Encargos Sociais"/>
    <x v="3"/>
    <n v="3043678"/>
    <n v="523434.5"/>
    <n v="523434.5"/>
    <n v="523434.5"/>
    <n v="523434.5"/>
    <x v="49"/>
    <x v="2"/>
  </r>
  <r>
    <n v="410038"/>
    <s v="Agência de Desenvolvimento Regional de Maravilha"/>
    <n v="44"/>
    <s v="Investimentos"/>
    <x v="3"/>
    <n v="142837"/>
    <n v="45310"/>
    <n v="45310"/>
    <n v="45310"/>
    <n v="45310"/>
    <x v="16"/>
    <x v="1"/>
  </r>
  <r>
    <n v="180021"/>
    <s v="Superintendencia de Desenvolvimento da Região Metropolitana da Gde Florianópolis - SUDERF"/>
    <n v="31"/>
    <s v="Pessoal e Encargos Sociais"/>
    <x v="3"/>
    <n v="590125"/>
    <n v="590125"/>
    <n v="116995.29"/>
    <n v="116995.29"/>
    <n v="116995.29"/>
    <x v="50"/>
    <x v="2"/>
  </r>
  <r>
    <n v="410056"/>
    <s v="Agência de Desenvolvimento Regional de Criciúma"/>
    <n v="44"/>
    <s v="Investimentos"/>
    <x v="3"/>
    <n v="330350"/>
    <n v="388455.03"/>
    <n v="388455.03"/>
    <n v="388455.03"/>
    <n v="388455.03"/>
    <x v="51"/>
    <x v="1"/>
  </r>
  <r>
    <n v="410051"/>
    <s v="Agência de Desenvolvimento Regional de Blumenau"/>
    <n v="33"/>
    <s v="Outras Despesas Correntes"/>
    <x v="3"/>
    <n v="21439848"/>
    <n v="4660232.17"/>
    <n v="4660232.17"/>
    <n v="4660232.17"/>
    <n v="4660232.17"/>
    <x v="52"/>
    <x v="0"/>
  </r>
  <r>
    <n v="160001"/>
    <s v="Secretaria de Estado da Segurança Pública"/>
    <n v="33"/>
    <s v="Outras Despesas Correntes"/>
    <x v="0"/>
    <n v="0"/>
    <n v="0"/>
    <n v="0"/>
    <n v="0"/>
    <n v="0"/>
    <x v="1"/>
    <x v="0"/>
  </r>
  <r>
    <n v="180001"/>
    <s v="Secretaria de Estado do Planejamento"/>
    <n v="31"/>
    <s v="Pessoal e Encargos Sociais"/>
    <x v="0"/>
    <n v="7911668"/>
    <n v="8994943"/>
    <n v="8986194.6999999993"/>
    <n v="8857861.9299999997"/>
    <n v="8799090.8300000001"/>
    <x v="53"/>
    <x v="2"/>
  </r>
  <r>
    <n v="260022"/>
    <s v="Companhia de Habitação do Estado de Santa Catarina S.A."/>
    <n v="31"/>
    <s v="Pessoal e Encargos Sociais"/>
    <x v="0"/>
    <n v="16103332"/>
    <n v="16253548.41"/>
    <n v="16237195.710000001"/>
    <n v="16237195.710000001"/>
    <n v="15989609.560000001"/>
    <x v="5"/>
    <x v="2"/>
  </r>
  <r>
    <n v="410001"/>
    <s v="Casa Civil"/>
    <n v="44"/>
    <s v="Investimentos"/>
    <x v="0"/>
    <n v="871069"/>
    <n v="444895.59"/>
    <n v="444895.59"/>
    <n v="444895.59"/>
    <n v="444895.59"/>
    <x v="54"/>
    <x v="1"/>
  </r>
  <r>
    <n v="410003"/>
    <s v="Secretaria Executiva de Articulação Nacional"/>
    <n v="31"/>
    <s v="Pessoal e Encargos Sociais"/>
    <x v="0"/>
    <n v="2992266"/>
    <n v="2868864.9"/>
    <n v="2864703.49"/>
    <n v="2864703.49"/>
    <n v="2844365.48"/>
    <x v="55"/>
    <x v="2"/>
  </r>
  <r>
    <n v="410004"/>
    <s v="Secretaria Executiva de Assuntos Internacionais"/>
    <n v="31"/>
    <s v="Pessoal e Encargos Sociais"/>
    <x v="0"/>
    <n v="1355085"/>
    <n v="2081185"/>
    <n v="2070003.01"/>
    <n v="2070003.01"/>
    <n v="2049090.12"/>
    <x v="56"/>
    <x v="2"/>
  </r>
  <r>
    <n v="410004"/>
    <s v="Secretaria Executiva de Assuntos Internacionais"/>
    <n v="44"/>
    <s v="Investimentos"/>
    <x v="0"/>
    <n v="0"/>
    <n v="17651.849999999999"/>
    <n v="15958.49"/>
    <n v="8228.49"/>
    <n v="8228.49"/>
    <x v="56"/>
    <x v="1"/>
  </r>
  <r>
    <n v="440091"/>
    <s v="Fundo de Terras do Estado de Santa Catarina"/>
    <n v="45"/>
    <s v="Inversões Financeiras"/>
    <x v="0"/>
    <n v="1007212"/>
    <n v="1007212"/>
    <n v="899029"/>
    <n v="899029"/>
    <n v="399515"/>
    <x v="57"/>
    <x v="3"/>
  </r>
  <r>
    <n v="440094"/>
    <s v="Fundo Estadual de Sanidade Animal"/>
    <n v="33"/>
    <s v="Outras Despesas Correntes"/>
    <x v="0"/>
    <n v="1980587"/>
    <n v="6483420.6200000001"/>
    <n v="5845311.2400000002"/>
    <n v="5843412.5899999999"/>
    <n v="5767989.79"/>
    <x v="58"/>
    <x v="0"/>
  </r>
  <r>
    <n v="450022"/>
    <s v="Fundação Universidade do Estado de Santa Catarina"/>
    <n v="44"/>
    <s v="Investimentos"/>
    <x v="0"/>
    <n v="43806244"/>
    <n v="34994545.119999997"/>
    <n v="19938562.039999999"/>
    <n v="18113588.879999999"/>
    <n v="18107823.879999999"/>
    <x v="45"/>
    <x v="1"/>
  </r>
  <r>
    <n v="450022"/>
    <s v="Fundação Universidade do Estado de Santa Catarina"/>
    <n v="33"/>
    <s v="Outras Despesas Correntes"/>
    <x v="0"/>
    <n v="75953869"/>
    <n v="89485455.469999999"/>
    <n v="68277906.810000002"/>
    <n v="64201781.759999998"/>
    <n v="64000355.909999996"/>
    <x v="45"/>
    <x v="0"/>
  </r>
  <r>
    <n v="450091"/>
    <s v="Fundo de Apoio à Manutenção e ao Desenvolvimento da Educação Superior no Estado de SC"/>
    <n v="33"/>
    <s v="Outras Despesas Correntes"/>
    <x v="0"/>
    <n v="65844931"/>
    <n v="65471619.899999999"/>
    <n v="42459941.759999998"/>
    <n v="42459941.759999998"/>
    <n v="42459941.759999998"/>
    <x v="59"/>
    <x v="0"/>
  </r>
  <r>
    <n v="470093"/>
    <s v="Fundo Patrimonial"/>
    <n v="33"/>
    <s v="Outras Despesas Correntes"/>
    <x v="0"/>
    <n v="1066079"/>
    <n v="1124803"/>
    <n v="484845.86"/>
    <n v="420373.14"/>
    <n v="408023.14"/>
    <x v="32"/>
    <x v="0"/>
  </r>
  <r>
    <n v="520030"/>
    <s v="Fundação Escola de Governo - ENA"/>
    <n v="44"/>
    <s v="Investimentos"/>
    <x v="0"/>
    <n v="314859"/>
    <n v="343359"/>
    <n v="16009.9"/>
    <n v="2509.9"/>
    <n v="2509.9"/>
    <x v="60"/>
    <x v="1"/>
  </r>
  <r>
    <n v="530001"/>
    <s v="Secretaria de Estado da Infraestrutura e Mobilidade"/>
    <n v="33"/>
    <s v="Outras Despesas Correntes"/>
    <x v="0"/>
    <n v="38513465"/>
    <n v="39896105.759999998"/>
    <n v="7891531.1500000004"/>
    <n v="6877256.8099999996"/>
    <n v="6867441.5999999996"/>
    <x v="31"/>
    <x v="0"/>
  </r>
  <r>
    <n v="550091"/>
    <s v="Fundo Estadual de Defesa Civil"/>
    <n v="31"/>
    <s v="Pessoal e Encargos Sociais"/>
    <x v="0"/>
    <n v="4645000"/>
    <n v="4865364.5199999996"/>
    <n v="2544216.27"/>
    <n v="2544216.27"/>
    <n v="2536322.42"/>
    <x v="36"/>
    <x v="2"/>
  </r>
  <r>
    <n v="710001"/>
    <s v="Secretaria de Estado de Desenvolvimento Regional - Maravilha"/>
    <n v="31"/>
    <s v="Pessoal e Encargos Sociais"/>
    <x v="0"/>
    <n v="4092793"/>
    <n v="4110127.97"/>
    <n v="4105753"/>
    <n v="4105753"/>
    <n v="4105753"/>
    <x v="16"/>
    <x v="2"/>
  </r>
  <r>
    <n v="720001"/>
    <s v="Secretaria de Estado de Desenvolvimento Regional - São Lourenço do Oeste"/>
    <n v="33"/>
    <s v="Outras Despesas Correntes"/>
    <x v="0"/>
    <n v="3007290"/>
    <n v="5494104.8200000003"/>
    <n v="4410489.3"/>
    <n v="4409812.96"/>
    <n v="4293439.01"/>
    <x v="61"/>
    <x v="0"/>
  </r>
  <r>
    <n v="820001"/>
    <s v="Secretaria de Estado de Desenvolvimento Regional - Ituporanga"/>
    <n v="33"/>
    <s v="Outras Despesas Correntes"/>
    <x v="0"/>
    <n v="5501248"/>
    <n v="9629315.0299999993"/>
    <n v="7884496.5"/>
    <n v="7854193.5"/>
    <n v="7836155.8700000001"/>
    <x v="23"/>
    <x v="0"/>
  </r>
  <r>
    <n v="860001"/>
    <s v="Secretaria de Estado de Desenvolvimento Regional - Itajaí"/>
    <n v="33"/>
    <s v="Outras Despesas Correntes"/>
    <x v="0"/>
    <n v="9591371"/>
    <n v="16091483.869999999"/>
    <n v="12798205.5"/>
    <n v="12435912.539999999"/>
    <n v="12303195.26"/>
    <x v="25"/>
    <x v="0"/>
  </r>
  <r>
    <n v="920021"/>
    <s v="Administração do Porto de São Francisco do Sul"/>
    <n v="31"/>
    <s v="Pessoal e Encargos Sociais"/>
    <x v="0"/>
    <n v="12871889"/>
    <n v="15687889"/>
    <n v="15501474.5"/>
    <n v="15501474.5"/>
    <n v="15501474.5"/>
    <x v="22"/>
    <x v="2"/>
  </r>
  <r>
    <n v="970001"/>
    <s v="Secretaria de Estado de Desenvolvimento Regional - São Joaquim"/>
    <n v="31"/>
    <s v="Pessoal e Encargos Sociais"/>
    <x v="0"/>
    <n v="3215393"/>
    <n v="3742893"/>
    <n v="3702687.51"/>
    <n v="3702687.51"/>
    <n v="3702687.51"/>
    <x v="43"/>
    <x v="2"/>
  </r>
  <r>
    <n v="980001"/>
    <s v="Secretaria de Estado de Desenvolvimento Regional - Palmitos"/>
    <n v="44"/>
    <s v="Investimentos"/>
    <x v="0"/>
    <n v="285126"/>
    <n v="3998279.03"/>
    <n v="3903533.72"/>
    <n v="3903533.72"/>
    <n v="3903533.72"/>
    <x v="62"/>
    <x v="1"/>
  </r>
  <r>
    <n v="160085"/>
    <s v="Fundo de Melhoria do Corpo de Bombeiros Militar"/>
    <n v="31"/>
    <s v="Pessoal e Encargos Sociais"/>
    <x v="1"/>
    <n v="279856870"/>
    <n v="272107317.95999998"/>
    <n v="272107302.13"/>
    <n v="272107302.13"/>
    <n v="272095487.80000001"/>
    <x v="63"/>
    <x v="2"/>
  </r>
  <r>
    <n v="260022"/>
    <s v="Companhia de Habitação do Estado de Santa Catarina S.A."/>
    <n v="31"/>
    <s v="Pessoal e Encargos Sociais"/>
    <x v="1"/>
    <n v="15802799"/>
    <n v="18455898.52"/>
    <n v="18452840.16"/>
    <n v="18452840.16"/>
    <n v="18347398.710000001"/>
    <x v="5"/>
    <x v="2"/>
  </r>
  <r>
    <n v="270025"/>
    <s v="Instituto de Metrologia de Santa Catarina"/>
    <n v="33"/>
    <s v="Outras Despesas Correntes"/>
    <x v="1"/>
    <n v="11511485"/>
    <n v="11734972.65"/>
    <n v="7592195.5899999999"/>
    <n v="5979478.6799999997"/>
    <n v="5978459.7599999998"/>
    <x v="64"/>
    <x v="0"/>
  </r>
  <r>
    <n v="270091"/>
    <s v="Fundo Especial de Proteção ao Meio Ambiente"/>
    <n v="33"/>
    <s v="Outras Despesas Correntes"/>
    <x v="1"/>
    <n v="500000"/>
    <n v="656000"/>
    <n v="113564.37"/>
    <n v="82030.320000000007"/>
    <n v="82030.320000000007"/>
    <x v="6"/>
    <x v="0"/>
  </r>
  <r>
    <n v="410002"/>
    <s v="Procuradoria Geral do Estado"/>
    <n v="31"/>
    <s v="Pessoal e Encargos Sociais"/>
    <x v="1"/>
    <n v="172236737"/>
    <n v="134055893.11"/>
    <n v="125118062.45"/>
    <n v="125052235.23"/>
    <n v="124975695.43000001"/>
    <x v="35"/>
    <x v="2"/>
  </r>
  <r>
    <n v="410032"/>
    <s v="Agência de Desenvolvimento Regional de Quilombo"/>
    <n v="31"/>
    <s v="Pessoal e Encargos Sociais"/>
    <x v="1"/>
    <n v="2805874"/>
    <n v="3279530.99"/>
    <n v="3279510.6"/>
    <n v="3279510.6"/>
    <n v="3266137.78"/>
    <x v="14"/>
    <x v="2"/>
  </r>
  <r>
    <n v="410047"/>
    <s v="Agência de Desenvolvimento Regional de Curitibanos"/>
    <n v="44"/>
    <s v="Investimentos"/>
    <x v="1"/>
    <n v="235267"/>
    <n v="1437339.35"/>
    <n v="1425105.9199999999"/>
    <n v="941490.2"/>
    <n v="941490.2"/>
    <x v="65"/>
    <x v="1"/>
  </r>
  <r>
    <n v="410058"/>
    <s v="Agência de Desenvolvimento Regional de Joinville"/>
    <n v="44"/>
    <s v="Investimentos"/>
    <x v="1"/>
    <n v="945350"/>
    <n v="3725093.35"/>
    <n v="3282413.35"/>
    <n v="3171654.06"/>
    <n v="3169764.06"/>
    <x v="66"/>
    <x v="1"/>
  </r>
  <r>
    <n v="520091"/>
    <s v="Fundo de Apoio ao Desenvolvimento Empresarial de Santa Catarina"/>
    <n v="33"/>
    <s v="Outras Despesas Correntes"/>
    <x v="1"/>
    <n v="0"/>
    <n v="17520971.469999999"/>
    <n v="17520971.469999999"/>
    <n v="17520971.469999999"/>
    <n v="17520971.469999999"/>
    <x v="67"/>
    <x v="0"/>
  </r>
  <r>
    <n v="520092"/>
    <s v="Fundo de Esforço Fiscal"/>
    <n v="44"/>
    <s v="Investimentos"/>
    <x v="1"/>
    <n v="13455128"/>
    <n v="27364057.66"/>
    <n v="19156104.780000001"/>
    <n v="18928714.620000001"/>
    <n v="18854528.859999999"/>
    <x v="10"/>
    <x v="1"/>
  </r>
  <r>
    <n v="530025"/>
    <s v="Departamento Estadual de Infraestrutura"/>
    <n v="33"/>
    <s v="Outras Despesas Correntes"/>
    <x v="1"/>
    <n v="86213535"/>
    <n v="80144255.569999993"/>
    <n v="63356799.670000002"/>
    <n v="56833358.329999998"/>
    <n v="55327883.509999998"/>
    <x v="68"/>
    <x v="0"/>
  </r>
  <r>
    <n v="470022"/>
    <s v="Instituto de Previdência do Estado de Santa Catarina"/>
    <n v="31"/>
    <s v="Pessoal e Encargos Sociais"/>
    <x v="2"/>
    <n v="42565453"/>
    <n v="46164553"/>
    <n v="37846901.229999997"/>
    <n v="37846181.399999999"/>
    <n v="37768606.990000002"/>
    <x v="30"/>
    <x v="2"/>
  </r>
  <r>
    <n v="440022"/>
    <s v="Companhia Integrada de Desenvolvimento Agrícola de Santa Catarina"/>
    <n v="31"/>
    <s v="Pessoal e Encargos Sociais"/>
    <x v="2"/>
    <n v="164293497"/>
    <n v="172042403.55000001"/>
    <n v="169230016.91999999"/>
    <n v="169230016.91999999"/>
    <n v="167326809.49000001"/>
    <x v="69"/>
    <x v="2"/>
  </r>
  <r>
    <n v="410033"/>
    <s v="Agência de Desenvolvimento Regional de Seara"/>
    <n v="44"/>
    <s v="Investimentos"/>
    <x v="2"/>
    <n v="76268"/>
    <n v="40615.93"/>
    <n v="40615.93"/>
    <n v="40615.93"/>
    <n v="40615.93"/>
    <x v="70"/>
    <x v="1"/>
  </r>
  <r>
    <n v="410033"/>
    <s v="Agência de Desenvolvimento Regional de Seara"/>
    <n v="33"/>
    <s v="Outras Despesas Correntes"/>
    <x v="2"/>
    <n v="3387096"/>
    <n v="299504.24"/>
    <n v="299504.24"/>
    <n v="299504.24"/>
    <n v="299504.24"/>
    <x v="70"/>
    <x v="0"/>
  </r>
  <r>
    <n v="230022"/>
    <s v="Fundação  Catarinense de Cultura"/>
    <n v="44"/>
    <s v="Investimentos"/>
    <x v="2"/>
    <n v="891000"/>
    <n v="97170"/>
    <n v="97169.66"/>
    <n v="94889.66"/>
    <n v="94889.66"/>
    <x v="71"/>
    <x v="1"/>
  </r>
  <r>
    <n v="230001"/>
    <s v="Secretaria de Estado do Turismo, Cultura e Esporte"/>
    <n v="33"/>
    <s v="Outras Despesas Correntes"/>
    <x v="2"/>
    <n v="6997148"/>
    <n v="5174478.91"/>
    <n v="3678425.94"/>
    <n v="3372481.55"/>
    <n v="3371552.76"/>
    <x v="72"/>
    <x v="0"/>
  </r>
  <r>
    <n v="410045"/>
    <s v="Agência de Desenvolvimento Regional de Videira"/>
    <n v="33"/>
    <s v="Outras Despesas Correntes"/>
    <x v="2"/>
    <n v="4034938"/>
    <n v="11116564.92"/>
    <n v="10071800.970000001"/>
    <n v="9640907.1999999993"/>
    <n v="9639152.5899999999"/>
    <x v="37"/>
    <x v="0"/>
  </r>
  <r>
    <n v="410047"/>
    <s v="Agência de Desenvolvimento Regional de Curitibanos"/>
    <n v="44"/>
    <s v="Investimentos"/>
    <x v="2"/>
    <n v="122449"/>
    <n v="1669180.68"/>
    <n v="1194917.74"/>
    <n v="1194917.74"/>
    <n v="1194917.74"/>
    <x v="65"/>
    <x v="1"/>
  </r>
  <r>
    <n v="270025"/>
    <s v="Instituto de Metrologia de Santa Catarina"/>
    <n v="31"/>
    <s v="Pessoal e Encargos Sociais"/>
    <x v="2"/>
    <n v="14073810"/>
    <n v="16720473.23"/>
    <n v="12261974.039999999"/>
    <n v="12210218.41"/>
    <n v="12193424.050000001"/>
    <x v="64"/>
    <x v="2"/>
  </r>
  <r>
    <n v="450092"/>
    <s v="Fundo Estadual de Educação- FEDUC"/>
    <n v="44"/>
    <s v="Investimentos"/>
    <x v="2"/>
    <n v="5995398"/>
    <n v="123013391.78"/>
    <n v="34742228.020000003"/>
    <n v="34400416.18"/>
    <n v="34260359.789999999"/>
    <x v="73"/>
    <x v="1"/>
  </r>
  <r>
    <n v="430001"/>
    <s v="Procuradoria-Geral junto ao Tribunal de Contas"/>
    <n v="31"/>
    <s v="Pessoal e Encargos Sociais"/>
    <x v="2"/>
    <n v="18216008"/>
    <n v="17439876.600000001"/>
    <n v="17439876.600000001"/>
    <n v="17439876.600000001"/>
    <n v="17301376.239999998"/>
    <x v="74"/>
    <x v="2"/>
  </r>
  <r>
    <n v="160091"/>
    <s v="Fundo para Melhoria da Segurança Pública"/>
    <n v="44"/>
    <s v="Investimentos"/>
    <x v="2"/>
    <n v="29334227"/>
    <n v="83815217.799999997"/>
    <n v="52726405.049999997"/>
    <n v="46218806.890000001"/>
    <n v="46067316.710000001"/>
    <x v="1"/>
    <x v="1"/>
  </r>
  <r>
    <n v="470076"/>
    <s v="Fundo Financeiro"/>
    <n v="31"/>
    <s v="Pessoal e Encargos Sociais"/>
    <x v="2"/>
    <n v="5753538313"/>
    <n v="5912365173.5100002"/>
    <n v="5710296037.5600004"/>
    <n v="5710255464.3699999"/>
    <n v="5710255464.3699999"/>
    <x v="75"/>
    <x v="2"/>
  </r>
  <r>
    <n v="520093"/>
    <s v="Fundo Pró-Emprego"/>
    <n v="44"/>
    <s v="Investimentos"/>
    <x v="2"/>
    <n v="2284768"/>
    <n v="33033425.199999999"/>
    <n v="15295579.710000001"/>
    <n v="15295579.710000001"/>
    <n v="15295579.710000001"/>
    <x v="76"/>
    <x v="1"/>
  </r>
  <r>
    <n v="410037"/>
    <s v="Agência de Desenvolvimento Regional de São Miguel do Oeste"/>
    <n v="44"/>
    <s v="Investimentos"/>
    <x v="2"/>
    <n v="142058"/>
    <n v="5366258.87"/>
    <n v="5274058.09"/>
    <n v="5274058.09"/>
    <n v="5274058.09"/>
    <x v="77"/>
    <x v="1"/>
  </r>
  <r>
    <n v="410035"/>
    <s v="Agência de Desenvolvimento Regional de Timbó"/>
    <n v="33"/>
    <s v="Outras Despesas Correntes"/>
    <x v="2"/>
    <n v="6350607"/>
    <n v="198373.98"/>
    <n v="198373.98"/>
    <n v="198373.98"/>
    <n v="198373.98"/>
    <x v="78"/>
    <x v="0"/>
  </r>
  <r>
    <n v="410063"/>
    <s v="Agência de Desenvolvimento Regional de São Joaquim"/>
    <n v="44"/>
    <s v="Investimentos"/>
    <x v="2"/>
    <n v="79322"/>
    <n v="0"/>
    <n v="0"/>
    <n v="0"/>
    <n v="0"/>
    <x v="43"/>
    <x v="1"/>
  </r>
  <r>
    <n v="480091"/>
    <s v="Fundo Estadual de Saúde"/>
    <n v="32"/>
    <s v="Juros e Encargos da Dívida"/>
    <x v="2"/>
    <n v="0"/>
    <n v="0"/>
    <n v="0"/>
    <n v="0"/>
    <n v="0"/>
    <x v="9"/>
    <x v="4"/>
  </r>
  <r>
    <n v="410004"/>
    <s v="Secretaria Executiva de Assuntos Internacionais"/>
    <n v="33"/>
    <s v="Outras Despesas Correntes"/>
    <x v="2"/>
    <n v="1032200"/>
    <n v="104625.42"/>
    <n v="104625.42"/>
    <n v="104625.42"/>
    <n v="104625.42"/>
    <x v="56"/>
    <x v="0"/>
  </r>
  <r>
    <n v="540091"/>
    <s v="Fundo Rotativo da Penitenciária  Industrial de Joinville"/>
    <n v="33"/>
    <s v="Outras Despesas Correntes"/>
    <x v="2"/>
    <n v="2500000"/>
    <n v="10139070.449999999"/>
    <n v="4342128.3899999997"/>
    <n v="3593518.46"/>
    <n v="3592878.97"/>
    <x v="12"/>
    <x v="0"/>
  </r>
  <r>
    <n v="520002"/>
    <s v="Encargos Gerais do Estado"/>
    <n v="33"/>
    <s v="Outras Despesas Correntes"/>
    <x v="2"/>
    <n v="224200000"/>
    <n v="210218325.90000001"/>
    <n v="207420612.46000001"/>
    <n v="202972663.03999999"/>
    <n v="201544930.99000001"/>
    <x v="44"/>
    <x v="0"/>
  </r>
  <r>
    <n v="480092"/>
    <s v="Fundo Catarinense para o Desenvolvimento da Saúde-INVESTSAÚDE"/>
    <n v="44"/>
    <s v="Investimentos"/>
    <x v="2"/>
    <n v="500000"/>
    <n v="23774842.140000001"/>
    <n v="20512950.920000002"/>
    <n v="20512950.920000002"/>
    <n v="20512950.920000002"/>
    <x v="79"/>
    <x v="1"/>
  </r>
  <r>
    <n v="540091"/>
    <s v="Fundo Rotativo da Penitenciária  Industrial de Joinville"/>
    <n v="44"/>
    <s v="Investimentos"/>
    <x v="3"/>
    <n v="1000000"/>
    <n v="1042828.75"/>
    <n v="118482.05"/>
    <n v="118482.05"/>
    <n v="118482.05"/>
    <x v="12"/>
    <x v="1"/>
  </r>
  <r>
    <n v="480092"/>
    <s v="Fundo Catarinense para o Desenvolvimento da Saúde-INVESTSAÚDE"/>
    <n v="44"/>
    <s v="Investimentos"/>
    <x v="3"/>
    <n v="2000"/>
    <n v="4277926.83"/>
    <n v="1435973.2"/>
    <n v="1435973.2"/>
    <n v="1435973.2"/>
    <x v="79"/>
    <x v="1"/>
  </r>
  <r>
    <n v="520090"/>
    <s v="Fundo Estadual de Apoio aos Municípios"/>
    <n v="33"/>
    <s v="Outras Despesas Correntes"/>
    <x v="3"/>
    <n v="0"/>
    <n v="3452482.87"/>
    <n v="0"/>
    <n v="0"/>
    <n v="0"/>
    <x v="80"/>
    <x v="0"/>
  </r>
  <r>
    <n v="160085"/>
    <s v="Fundo de Melhoria do Corpo de Bombeiros Militar"/>
    <n v="33"/>
    <s v="Outras Despesas Correntes"/>
    <x v="3"/>
    <n v="88284918"/>
    <n v="144686825.53999999"/>
    <n v="143254623.02000001"/>
    <n v="136646267.06"/>
    <n v="135761804.90000001"/>
    <x v="63"/>
    <x v="0"/>
  </r>
  <r>
    <n v="540095"/>
    <s v="Fundo Rotativo da Penitenciária de Chapecó"/>
    <n v="44"/>
    <s v="Investimentos"/>
    <x v="3"/>
    <n v="2070000"/>
    <n v="2338320"/>
    <n v="457402.76"/>
    <n v="457402.76"/>
    <n v="457402.76"/>
    <x v="47"/>
    <x v="1"/>
  </r>
  <r>
    <n v="540093"/>
    <s v="Fundo Rotativo da Penitenciária de Curitibanos"/>
    <n v="33"/>
    <s v="Outras Despesas Correntes"/>
    <x v="3"/>
    <n v="2200000"/>
    <n v="2499436"/>
    <n v="1952152.25"/>
    <n v="1952152.25"/>
    <n v="1952152.25"/>
    <x v="81"/>
    <x v="0"/>
  </r>
  <r>
    <n v="540097"/>
    <s v="Fundo Rotativo do Complexo Penitenciário da Grande Florianópolis"/>
    <n v="44"/>
    <s v="Investimentos"/>
    <x v="3"/>
    <n v="0"/>
    <n v="111972.54"/>
    <n v="111720.24"/>
    <n v="100146.84"/>
    <n v="82566.84"/>
    <x v="82"/>
    <x v="1"/>
  </r>
  <r>
    <n v="270091"/>
    <s v="Fundo Especial de Proteção ao Meio Ambiente"/>
    <n v="33"/>
    <s v="Outras Despesas Correntes"/>
    <x v="3"/>
    <n v="1173073"/>
    <n v="2252735.4900000002"/>
    <n v="1207901.8700000001"/>
    <n v="1153126.3999999999"/>
    <n v="1153126.3999999999"/>
    <x v="6"/>
    <x v="0"/>
  </r>
  <r>
    <n v="230023"/>
    <s v="Santa Catarina Turismo S.A."/>
    <n v="44"/>
    <s v="Investimentos"/>
    <x v="3"/>
    <n v="174337"/>
    <n v="10732.7"/>
    <n v="10732.7"/>
    <n v="10732.7"/>
    <n v="10732.7"/>
    <x v="83"/>
    <x v="1"/>
  </r>
  <r>
    <n v="230001"/>
    <s v="Secretaria de Estado do Turismo, Cultura e Esporte"/>
    <n v="44"/>
    <s v="Investimentos"/>
    <x v="3"/>
    <n v="27163220"/>
    <n v="1484328.05"/>
    <n v="1484328.05"/>
    <n v="1484328.05"/>
    <n v="1484328.05"/>
    <x v="72"/>
    <x v="1"/>
  </r>
  <r>
    <n v="440091"/>
    <s v="Fundo de Terras do Estado de Santa Catarina"/>
    <n v="45"/>
    <s v="Inversões Financeiras"/>
    <x v="3"/>
    <n v="759712"/>
    <n v="759712"/>
    <n v="623909.6"/>
    <n v="363913"/>
    <n v="363913"/>
    <x v="57"/>
    <x v="3"/>
  </r>
  <r>
    <n v="180001"/>
    <s v="Secretaria de Estado do Planejamento"/>
    <n v="31"/>
    <s v="Pessoal e Encargos Sociais"/>
    <x v="3"/>
    <n v="8508800"/>
    <n v="2715718.26"/>
    <n v="2715718.26"/>
    <n v="2715718.26"/>
    <n v="2715718.26"/>
    <x v="53"/>
    <x v="2"/>
  </r>
  <r>
    <n v="410041"/>
    <s v="Agência de Desenvolvimento Regional de Xanxerê"/>
    <n v="44"/>
    <s v="Investimentos"/>
    <x v="3"/>
    <n v="165288"/>
    <n v="510305.5"/>
    <n v="510305.5"/>
    <n v="510305.5"/>
    <n v="510305.5"/>
    <x v="41"/>
    <x v="1"/>
  </r>
  <r>
    <n v="410043"/>
    <s v="Agência de Desenvolvimento Regional de Joaçaba"/>
    <n v="33"/>
    <s v="Outras Despesas Correntes"/>
    <x v="3"/>
    <n v="6738441"/>
    <n v="612163.32999999996"/>
    <n v="612163.32999999996"/>
    <n v="612163.32999999996"/>
    <n v="612163.32999999996"/>
    <x v="84"/>
    <x v="0"/>
  </r>
  <r>
    <n v="410055"/>
    <s v="Agência de Desenvolvimento Regional de Tubarão"/>
    <n v="33"/>
    <s v="Outras Despesas Correntes"/>
    <x v="3"/>
    <n v="21834181"/>
    <n v="2669584.61"/>
    <n v="2669584.61"/>
    <n v="2669584.61"/>
    <n v="2669584.61"/>
    <x v="85"/>
    <x v="0"/>
  </r>
  <r>
    <n v="530023"/>
    <s v="Departamento de Transportes e Terminais"/>
    <n v="44"/>
    <s v="Investimentos"/>
    <x v="3"/>
    <n v="741500"/>
    <n v="1020"/>
    <n v="1020"/>
    <n v="1020"/>
    <n v="1020"/>
    <x v="11"/>
    <x v="1"/>
  </r>
  <r>
    <n v="160091"/>
    <s v="Fundo para Melhoria da Segurança Pública"/>
    <n v="44"/>
    <s v="Investimentos"/>
    <x v="0"/>
    <n v="132755262"/>
    <n v="123138766.17"/>
    <n v="54479227.200000003"/>
    <n v="49268254.609999999"/>
    <n v="49224754.609999999"/>
    <x v="1"/>
    <x v="1"/>
  </r>
  <r>
    <n v="230094"/>
    <s v="Fundo Estadual de Incentivo ao Turismo"/>
    <n v="44"/>
    <s v="Investimentos"/>
    <x v="0"/>
    <n v="3450000"/>
    <n v="460578.38"/>
    <n v="151807.89000000001"/>
    <n v="151807.89000000001"/>
    <n v="151807.89000000001"/>
    <x v="20"/>
    <x v="1"/>
  </r>
  <r>
    <n v="260099"/>
    <s v="Fundo para a Infância e Adolescência"/>
    <n v="44"/>
    <s v="Investimentos"/>
    <x v="0"/>
    <n v="0"/>
    <n v="9000.06"/>
    <n v="9000.06"/>
    <n v="9000.06"/>
    <n v="9000.06"/>
    <x v="86"/>
    <x v="1"/>
  </r>
  <r>
    <n v="440022"/>
    <s v="Companhia Integrada de Desenvolvimento Agrícola de Santa Catarina"/>
    <n v="33"/>
    <s v="Outras Despesas Correntes"/>
    <x v="0"/>
    <n v="59876646"/>
    <n v="50642922.909999996"/>
    <n v="43613997.469999999"/>
    <n v="43470866.740000002"/>
    <n v="43300320.520000003"/>
    <x v="69"/>
    <x v="0"/>
  </r>
  <r>
    <n v="440093"/>
    <s v="Fundo Estadual de Desenvolvimento Rural"/>
    <n v="44"/>
    <s v="Investimentos"/>
    <x v="0"/>
    <n v="16203399"/>
    <n v="31158120.129999999"/>
    <n v="9643889.7400000002"/>
    <n v="2562599.7400000002"/>
    <n v="2562599.7400000002"/>
    <x v="87"/>
    <x v="1"/>
  </r>
  <r>
    <n v="470001"/>
    <s v="Secretaria de Estado da Administração"/>
    <n v="33"/>
    <s v="Outras Despesas Correntes"/>
    <x v="0"/>
    <n v="80079862"/>
    <n v="48886500.640000001"/>
    <n v="48851215.649999999"/>
    <n v="48419036.390000001"/>
    <n v="48146064.850000001"/>
    <x v="29"/>
    <x v="0"/>
  </r>
  <r>
    <n v="470022"/>
    <s v="Instituto de Previdência do Estado de Santa Catarina"/>
    <n v="33"/>
    <s v="Outras Despesas Correntes"/>
    <x v="0"/>
    <n v="69515844"/>
    <n v="109222324.72"/>
    <n v="56388541.310000002"/>
    <n v="50614188.020000003"/>
    <n v="50374731.840000004"/>
    <x v="30"/>
    <x v="0"/>
  </r>
  <r>
    <n v="470022"/>
    <s v="Instituto de Previdência do Estado de Santa Catarina"/>
    <n v="44"/>
    <s v="Investimentos"/>
    <x v="0"/>
    <n v="2166060"/>
    <n v="5986069.4800000004"/>
    <n v="931706.04"/>
    <n v="910339.43"/>
    <n v="910339.43"/>
    <x v="30"/>
    <x v="1"/>
  </r>
  <r>
    <n v="470075"/>
    <s v="Fundo Previdenciário"/>
    <n v="31"/>
    <s v="Pessoal e Encargos Sociais"/>
    <x v="0"/>
    <n v="3612000"/>
    <n v="0"/>
    <n v="0"/>
    <n v="0"/>
    <n v="0"/>
    <x v="88"/>
    <x v="2"/>
  </r>
  <r>
    <n v="480091"/>
    <s v="Fundo Estadual de Saúde"/>
    <n v="31"/>
    <s v="Pessoal e Encargos Sociais"/>
    <x v="0"/>
    <n v="899419360"/>
    <n v="1135818182.76"/>
    <n v="1096505088.3499999"/>
    <n v="1096147509.72"/>
    <n v="1094281682.4200001"/>
    <x v="9"/>
    <x v="2"/>
  </r>
  <r>
    <n v="520002"/>
    <s v="Encargos Gerais do Estado"/>
    <n v="32"/>
    <s v="Juros e Encargos da Dívida"/>
    <x v="0"/>
    <n v="1207876510"/>
    <n v="825915338.53999996"/>
    <n v="671254327.44000006"/>
    <n v="671254327.44000006"/>
    <n v="671254327.44000006"/>
    <x v="44"/>
    <x v="4"/>
  </r>
  <r>
    <n v="520030"/>
    <s v="Fundação Escola de Governo - ENA"/>
    <n v="33"/>
    <s v="Outras Despesas Correntes"/>
    <x v="0"/>
    <n v="3029566"/>
    <n v="2625027.5"/>
    <n v="928798.66"/>
    <n v="891652.68"/>
    <n v="890760.62"/>
    <x v="60"/>
    <x v="0"/>
  </r>
  <r>
    <n v="530023"/>
    <s v="Departamento de Transportes e Terminais"/>
    <n v="33"/>
    <s v="Outras Despesas Correntes"/>
    <x v="0"/>
    <n v="14273570"/>
    <n v="18073506.949999999"/>
    <n v="12097649.33"/>
    <n v="11914195.43"/>
    <n v="11861339.76"/>
    <x v="11"/>
    <x v="0"/>
  </r>
  <r>
    <n v="660001"/>
    <s v="Secretaria de Estado de Desenvolvimento Regional - Timbó"/>
    <n v="44"/>
    <s v="Investimentos"/>
    <x v="0"/>
    <n v="359419"/>
    <n v="2144918.71"/>
    <n v="2057110.03"/>
    <n v="2035385.05"/>
    <n v="2035385.05"/>
    <x v="78"/>
    <x v="1"/>
  </r>
  <r>
    <n v="730001"/>
    <s v="Secretaria de Estado de Desenvolvimento Regional - Chapecó"/>
    <n v="31"/>
    <s v="Pessoal e Encargos Sociais"/>
    <x v="0"/>
    <n v="5158664"/>
    <n v="6331403.54"/>
    <n v="6327034.25"/>
    <n v="6322942.9400000004"/>
    <n v="6322942.9400000004"/>
    <x v="17"/>
    <x v="2"/>
  </r>
  <r>
    <n v="750001"/>
    <s v="Secretaria de Estado de Desenvolvimento Regional - Concórdia"/>
    <n v="33"/>
    <s v="Outras Despesas Correntes"/>
    <x v="0"/>
    <n v="4508600"/>
    <n v="6636195.6299999999"/>
    <n v="5270917"/>
    <n v="5203004.18"/>
    <n v="5203004.18"/>
    <x v="89"/>
    <x v="0"/>
  </r>
  <r>
    <n v="790001"/>
    <s v="Secretaria de Estado de Desenvolvimento Regional - Caçador"/>
    <n v="31"/>
    <s v="Pessoal e Encargos Sociais"/>
    <x v="0"/>
    <n v="4457171"/>
    <n v="4610025.1399999997"/>
    <n v="4604596.03"/>
    <n v="4604596.03"/>
    <n v="4604596.03"/>
    <x v="18"/>
    <x v="2"/>
  </r>
  <r>
    <n v="810001"/>
    <s v="Secretaria de Estado de Desenvolvimento Regional - Rio do Sul"/>
    <n v="31"/>
    <s v="Pessoal e Encargos Sociais"/>
    <x v="0"/>
    <n v="4836199"/>
    <n v="5445938.0199999996"/>
    <n v="5440992.4100000001"/>
    <n v="5440992.4100000001"/>
    <n v="5440992.4100000001"/>
    <x v="38"/>
    <x v="2"/>
  </r>
  <r>
    <n v="850001"/>
    <s v="Secretaria de Estado de Desenvolvimento Regional - Brusque"/>
    <n v="31"/>
    <s v="Pessoal e Encargos Sociais"/>
    <x v="0"/>
    <n v="4339202"/>
    <n v="4458356.6100000003"/>
    <n v="4449433.09"/>
    <n v="4449433.09"/>
    <n v="4449433.09"/>
    <x v="24"/>
    <x v="2"/>
  </r>
  <r>
    <n v="920001"/>
    <s v="Secretaria de Estado de Desenvolvimento Regional - Joinville"/>
    <n v="31"/>
    <s v="Pessoal e Encargos Sociais"/>
    <x v="0"/>
    <n v="7237554"/>
    <n v="8623637.3200000003"/>
    <n v="8602058.4199999999"/>
    <n v="8602058.4199999999"/>
    <n v="8602058.4199999999"/>
    <x v="66"/>
    <x v="2"/>
  </r>
  <r>
    <n v="950001"/>
    <s v="Secretaria de Estado de Desenvolvimento Regional - Canoinhas"/>
    <n v="44"/>
    <s v="Investimentos"/>
    <x v="0"/>
    <n v="493666"/>
    <n v="1979526.42"/>
    <n v="1759475.92"/>
    <n v="1759475.92"/>
    <n v="1759475.92"/>
    <x v="19"/>
    <x v="1"/>
  </r>
  <r>
    <n v="410095"/>
    <s v="Fundo Estadual de Apoio aos Hospitais Filantrópicos,  Hemosc, Cepon e Hospitais Municipais"/>
    <n v="33"/>
    <s v="Outras Despesas Correntes"/>
    <x v="0"/>
    <n v="0"/>
    <n v="0"/>
    <n v="0"/>
    <n v="0"/>
    <n v="0"/>
    <x v="90"/>
    <x v="0"/>
  </r>
  <r>
    <n v="160085"/>
    <s v="Fundo de Melhoria do Corpo de Bombeiros Militar"/>
    <n v="44"/>
    <s v="Investimentos"/>
    <x v="1"/>
    <n v="3136849"/>
    <n v="3516962.71"/>
    <n v="2112586.91"/>
    <n v="2062086.66"/>
    <n v="2049595.1"/>
    <x v="63"/>
    <x v="1"/>
  </r>
  <r>
    <n v="270023"/>
    <s v="Junta Comercial do Estado de Santa Catarina"/>
    <n v="31"/>
    <s v="Pessoal e Encargos Sociais"/>
    <x v="1"/>
    <n v="9565458"/>
    <n v="9549729"/>
    <n v="8050745.0700000003"/>
    <n v="8044474.9900000002"/>
    <n v="8025493.8300000001"/>
    <x v="48"/>
    <x v="2"/>
  </r>
  <r>
    <n v="270024"/>
    <s v="Fundação de Amparo à Pesquisa e Inovação do Estado de Santa Catarina"/>
    <n v="31"/>
    <s v="Pessoal e Encargos Sociais"/>
    <x v="1"/>
    <n v="2824558"/>
    <n v="2833410.89"/>
    <n v="2833410.59"/>
    <n v="2783966.51"/>
    <n v="2764736.04"/>
    <x v="91"/>
    <x v="2"/>
  </r>
  <r>
    <n v="270029"/>
    <s v="Agência de Regulação de Serviços Públicos de Santa Catarina - Aresc"/>
    <n v="44"/>
    <s v="Investimentos"/>
    <x v="1"/>
    <n v="6265000"/>
    <n v="5221964.71"/>
    <n v="402219.8"/>
    <n v="401606.44"/>
    <n v="401606.44"/>
    <x v="92"/>
    <x v="1"/>
  </r>
  <r>
    <n v="270091"/>
    <s v="Fundo Especial de Proteção ao Meio Ambiente"/>
    <n v="44"/>
    <s v="Investimentos"/>
    <x v="1"/>
    <n v="300000"/>
    <n v="300000"/>
    <n v="0"/>
    <n v="0"/>
    <n v="0"/>
    <x v="6"/>
    <x v="1"/>
  </r>
  <r>
    <n v="410003"/>
    <s v="Secretaria Executiva de Articulação Nacional"/>
    <n v="31"/>
    <s v="Pessoal e Encargos Sociais"/>
    <x v="1"/>
    <n v="2956884"/>
    <n v="3151750.84"/>
    <n v="3151740.98"/>
    <n v="3151740.98"/>
    <n v="3129866.95"/>
    <x v="55"/>
    <x v="2"/>
  </r>
  <r>
    <n v="410004"/>
    <s v="Secretaria Executiva de Assuntos Internacionais"/>
    <n v="31"/>
    <s v="Pessoal e Encargos Sociais"/>
    <x v="1"/>
    <n v="2092457"/>
    <n v="2148609.9500000002"/>
    <n v="2148609.37"/>
    <n v="2148609.37"/>
    <n v="2126609.9500000002"/>
    <x v="56"/>
    <x v="2"/>
  </r>
  <r>
    <n v="410034"/>
    <s v="Agência de Desenvolvimento Regional de Taió"/>
    <n v="33"/>
    <s v="Outras Despesas Correntes"/>
    <x v="1"/>
    <n v="4396052"/>
    <n v="5911538.29"/>
    <n v="5031501.79"/>
    <n v="4943216.5199999996"/>
    <n v="4862124.62"/>
    <x v="93"/>
    <x v="0"/>
  </r>
  <r>
    <n v="410045"/>
    <s v="Agência de Desenvolvimento Regional de Videira"/>
    <n v="33"/>
    <s v="Outras Despesas Correntes"/>
    <x v="1"/>
    <n v="4355236"/>
    <n v="6871828.0099999998"/>
    <n v="5854167.2699999996"/>
    <n v="5291925.6100000003"/>
    <n v="5256737.84"/>
    <x v="37"/>
    <x v="0"/>
  </r>
  <r>
    <n v="410045"/>
    <s v="Agência de Desenvolvimento Regional de Videira"/>
    <n v="44"/>
    <s v="Investimentos"/>
    <x v="1"/>
    <n v="241276"/>
    <n v="1223806.42"/>
    <n v="1199485.83"/>
    <n v="1199485.83"/>
    <n v="1199485.83"/>
    <x v="37"/>
    <x v="1"/>
  </r>
  <r>
    <n v="410047"/>
    <s v="Agência de Desenvolvimento Regional de Curitibanos"/>
    <n v="33"/>
    <s v="Outras Despesas Correntes"/>
    <x v="1"/>
    <n v="3494427"/>
    <n v="4385178.8899999997"/>
    <n v="4008930.81"/>
    <n v="3681634.58"/>
    <n v="3667994.41"/>
    <x v="65"/>
    <x v="0"/>
  </r>
  <r>
    <n v="410058"/>
    <s v="Agência de Desenvolvimento Regional de Joinville"/>
    <n v="33"/>
    <s v="Outras Despesas Correntes"/>
    <x v="1"/>
    <n v="21177247"/>
    <n v="30672259.219999999"/>
    <n v="27115816.940000001"/>
    <n v="26325682.140000001"/>
    <n v="25487164.489999998"/>
    <x v="66"/>
    <x v="0"/>
  </r>
  <r>
    <n v="430001"/>
    <s v="Procuradoria-Geral junto ao Tribunal de Contas"/>
    <n v="31"/>
    <s v="Pessoal e Encargos Sociais"/>
    <x v="1"/>
    <n v="26920718"/>
    <n v="18037399.190000001"/>
    <n v="18037388.710000001"/>
    <n v="18037388.710000001"/>
    <n v="17899123.050000001"/>
    <x v="74"/>
    <x v="2"/>
  </r>
  <r>
    <n v="440022"/>
    <s v="Companhia Integrada de Desenvolvimento Agrícola de Santa Catarina"/>
    <n v="31"/>
    <s v="Pessoal e Encargos Sociais"/>
    <x v="1"/>
    <n v="151942962"/>
    <n v="163381271.88999999"/>
    <n v="163381271.88999999"/>
    <n v="163381271.88999999"/>
    <n v="161645047.06"/>
    <x v="69"/>
    <x v="2"/>
  </r>
  <r>
    <n v="450091"/>
    <s v="Fundo de Apoio à Manutenção e ao Desenvolvimento da Educação Superior no Estado de SC"/>
    <n v="33"/>
    <s v="Outras Despesas Correntes"/>
    <x v="1"/>
    <n v="108206398"/>
    <n v="108206398"/>
    <n v="35259764.609999999"/>
    <n v="34259764.609999999"/>
    <n v="34259764.609999999"/>
    <x v="59"/>
    <x v="0"/>
  </r>
  <r>
    <n v="470093"/>
    <s v="Fundo Patrimonial"/>
    <n v="45"/>
    <s v="Inversões Financeiras"/>
    <x v="1"/>
    <n v="12500000"/>
    <n v="12536497.5"/>
    <n v="0"/>
    <n v="0"/>
    <n v="0"/>
    <x v="32"/>
    <x v="3"/>
  </r>
  <r>
    <n v="480092"/>
    <s v="Fundo Catarinense para o Desenvolvimento da Saúde-INVESTSAÚDE"/>
    <n v="44"/>
    <s v="Investimentos"/>
    <x v="1"/>
    <n v="0"/>
    <n v="62065593.710000001"/>
    <n v="44973224.909999996"/>
    <n v="44558671.780000001"/>
    <n v="43728426.590000004"/>
    <x v="79"/>
    <x v="1"/>
  </r>
  <r>
    <n v="540094"/>
    <s v="Fundo Rotativo da Penitenciária de Florianópolis"/>
    <n v="33"/>
    <s v="Outras Despesas Correntes"/>
    <x v="1"/>
    <n v="3000000"/>
    <n v="5127039.54"/>
    <n v="3720722.67"/>
    <n v="3720722.67"/>
    <n v="3266655.67"/>
    <x v="94"/>
    <x v="0"/>
  </r>
  <r>
    <n v="540098"/>
    <s v="Fundo Especial da Defensoria Dativa"/>
    <n v="33"/>
    <s v="Outras Despesas Correntes"/>
    <x v="1"/>
    <n v="43300000"/>
    <n v="43300000"/>
    <n v="0"/>
    <n v="0"/>
    <n v="0"/>
    <x v="95"/>
    <x v="0"/>
  </r>
  <r>
    <n v="410033"/>
    <s v="Agência de Desenvolvimento Regional de Seara"/>
    <n v="31"/>
    <s v="Pessoal e Encargos Sociais"/>
    <x v="2"/>
    <n v="3652770"/>
    <n v="476952.05"/>
    <n v="476952.05"/>
    <n v="476952.05"/>
    <n v="476952.05"/>
    <x v="70"/>
    <x v="2"/>
  </r>
  <r>
    <n v="410002"/>
    <s v="Procuradoria Geral do Estado"/>
    <n v="33"/>
    <s v="Outras Despesas Correntes"/>
    <x v="2"/>
    <n v="24812930"/>
    <n v="36119192.090000004"/>
    <n v="36116036.280000001"/>
    <n v="36113971.390000001"/>
    <n v="36104326.049999997"/>
    <x v="35"/>
    <x v="0"/>
  </r>
  <r>
    <n v="160085"/>
    <s v="Fundo de Melhoria do Corpo de Bombeiros Militar"/>
    <n v="33"/>
    <s v="Outras Despesas Correntes"/>
    <x v="2"/>
    <n v="131565873"/>
    <n v="161505349.43000001"/>
    <n v="145675154.72"/>
    <n v="139726202.72"/>
    <n v="139609658.21000001"/>
    <x v="63"/>
    <x v="0"/>
  </r>
  <r>
    <n v="160085"/>
    <s v="Fundo de Melhoria do Corpo de Bombeiros Militar"/>
    <n v="31"/>
    <s v="Pessoal e Encargos Sociais"/>
    <x v="2"/>
    <n v="270211857"/>
    <n v="294733966.92000002"/>
    <n v="294731481.52999997"/>
    <n v="294731481.52999997"/>
    <n v="294710952.93000001"/>
    <x v="63"/>
    <x v="2"/>
  </r>
  <r>
    <n v="410048"/>
    <s v="Agência de Desenvolvimento Regional de Rio do Sul"/>
    <n v="31"/>
    <s v="Pessoal e Encargos Sociais"/>
    <x v="2"/>
    <n v="5838165"/>
    <n v="13000784.470000001"/>
    <n v="13000782.27"/>
    <n v="13000782.27"/>
    <n v="12992290.98"/>
    <x v="38"/>
    <x v="2"/>
  </r>
  <r>
    <n v="230021"/>
    <s v="Fundação Catarinense de Esporte"/>
    <n v="33"/>
    <s v="Outras Despesas Correntes"/>
    <x v="2"/>
    <n v="16066405"/>
    <n v="19031120.34"/>
    <n v="16409957.02"/>
    <n v="15926025.91"/>
    <n v="15879123.289999999"/>
    <x v="3"/>
    <x v="0"/>
  </r>
  <r>
    <n v="440093"/>
    <s v="Fundo Estadual de Desenvolvimento Rural"/>
    <n v="45"/>
    <s v="Inversões Financeiras"/>
    <x v="2"/>
    <n v="11450913"/>
    <n v="10811684.310000001"/>
    <n v="10811684.310000001"/>
    <n v="10811684.310000001"/>
    <n v="10811684.310000001"/>
    <x v="87"/>
    <x v="3"/>
  </r>
  <r>
    <n v="410061"/>
    <s v="Agência de Desenvolvimento Regional de Canoinhas"/>
    <n v="31"/>
    <s v="Pessoal e Encargos Sociais"/>
    <x v="2"/>
    <n v="4855874"/>
    <n v="769845.99"/>
    <n v="769845.99"/>
    <n v="769845.99"/>
    <n v="769845.99"/>
    <x v="19"/>
    <x v="2"/>
  </r>
  <r>
    <n v="440001"/>
    <s v="Secretaria de Estado da Agricultura, Pesca e Desenvolvimento Rural"/>
    <n v="33"/>
    <s v="Outras Despesas Correntes"/>
    <x v="2"/>
    <n v="14788896"/>
    <n v="10954471.560000001"/>
    <n v="5893671.9800000004"/>
    <n v="5043723.07"/>
    <n v="4999728.58"/>
    <x v="96"/>
    <x v="0"/>
  </r>
  <r>
    <n v="410005"/>
    <s v="Secretaria de Estado de Comunicação"/>
    <n v="33"/>
    <s v="Outras Despesas Correntes"/>
    <x v="2"/>
    <n v="40282482"/>
    <n v="17849323.719999999"/>
    <n v="17849323.489999998"/>
    <n v="17359778.550000001"/>
    <n v="17349617.32"/>
    <x v="97"/>
    <x v="0"/>
  </r>
  <r>
    <n v="410040"/>
    <s v="Agência de Desenvolvimento Regional de Chapecó"/>
    <n v="33"/>
    <s v="Outras Despesas Correntes"/>
    <x v="2"/>
    <n v="8822273"/>
    <n v="9236746.0600000005"/>
    <n v="7586880.7199999997"/>
    <n v="6985626.0800000001"/>
    <n v="6982444.5099999998"/>
    <x v="17"/>
    <x v="0"/>
  </r>
  <r>
    <n v="410040"/>
    <s v="Agência de Desenvolvimento Regional de Chapecó"/>
    <n v="44"/>
    <s v="Investimentos"/>
    <x v="2"/>
    <n v="238666"/>
    <n v="8863822.8000000007"/>
    <n v="7516992.5199999996"/>
    <n v="7253328.3200000003"/>
    <n v="6249789"/>
    <x v="17"/>
    <x v="1"/>
  </r>
  <r>
    <n v="480091"/>
    <s v="Fundo Estadual de Saúde"/>
    <n v="46"/>
    <s v="Amortização da Dívida"/>
    <x v="2"/>
    <n v="0"/>
    <n v="0"/>
    <n v="0"/>
    <n v="0"/>
    <n v="0"/>
    <x v="9"/>
    <x v="5"/>
  </r>
  <r>
    <n v="410001"/>
    <s v="Casa Civil"/>
    <n v="33"/>
    <s v="Outras Despesas Correntes"/>
    <x v="2"/>
    <n v="28057400"/>
    <n v="23871485.629999999"/>
    <n v="23758111.59"/>
    <n v="22160588.559999999"/>
    <n v="22098209.920000002"/>
    <x v="54"/>
    <x v="0"/>
  </r>
  <r>
    <n v="410032"/>
    <s v="Agência de Desenvolvimento Regional de Quilombo"/>
    <n v="44"/>
    <s v="Investimentos"/>
    <x v="2"/>
    <n v="41989"/>
    <n v="2519.9"/>
    <n v="2519.9"/>
    <n v="2519.9"/>
    <n v="2519.9"/>
    <x v="14"/>
    <x v="1"/>
  </r>
  <r>
    <n v="530025"/>
    <s v="Departamento Estadual de Infraestrutura"/>
    <n v="33"/>
    <s v="Outras Despesas Correntes"/>
    <x v="2"/>
    <n v="54437589"/>
    <n v="70234296.109999999"/>
    <n v="63478630.869999997"/>
    <n v="56726047.75"/>
    <n v="56654381.399999999"/>
    <x v="68"/>
    <x v="0"/>
  </r>
  <r>
    <n v="530025"/>
    <s v="Departamento Estadual de Infraestrutura"/>
    <n v="31"/>
    <s v="Pessoal e Encargos Sociais"/>
    <x v="2"/>
    <n v="66948381"/>
    <n v="54297708.049999997"/>
    <n v="54193167.609999999"/>
    <n v="54193167.609999999"/>
    <n v="54167615.399999999"/>
    <x v="68"/>
    <x v="2"/>
  </r>
  <r>
    <n v="270021"/>
    <s v="Instituto do Meio Ambiente do Estado de Santa Catarina - IMA"/>
    <n v="31"/>
    <s v="Pessoal e Encargos Sociais"/>
    <x v="2"/>
    <n v="41099996"/>
    <n v="45784426.859999999"/>
    <n v="43697926.490000002"/>
    <n v="43661065.109999999"/>
    <n v="43619759.68"/>
    <x v="98"/>
    <x v="2"/>
  </r>
  <r>
    <n v="410058"/>
    <s v="Agência de Desenvolvimento Regional de Joinville"/>
    <n v="31"/>
    <s v="Pessoal e Encargos Sociais"/>
    <x v="3"/>
    <n v="9584436"/>
    <n v="2259805.04"/>
    <n v="2259805.04"/>
    <n v="2259805.04"/>
    <n v="2259805.04"/>
    <x v="66"/>
    <x v="2"/>
  </r>
  <r>
    <n v="260093"/>
    <s v="Fundo Estadual de Assistência Social"/>
    <n v="44"/>
    <s v="Investimentos"/>
    <x v="3"/>
    <n v="0"/>
    <n v="6161691.96"/>
    <n v="6161691.96"/>
    <n v="6161690.1399999997"/>
    <n v="6161690.1399999997"/>
    <x v="99"/>
    <x v="1"/>
  </r>
  <r>
    <n v="270001"/>
    <s v="Secretaria de Estado do Desenvolvimento Econômico Sustentável"/>
    <n v="31"/>
    <s v="Pessoal e Encargos Sociais"/>
    <x v="3"/>
    <n v="9989919"/>
    <n v="13246316.82"/>
    <n v="13173229.699999999"/>
    <n v="13127335.84"/>
    <n v="13037401.470000001"/>
    <x v="100"/>
    <x v="2"/>
  </r>
  <r>
    <n v="270001"/>
    <s v="Secretaria de Estado do Desenvolvimento Econômico Sustentável"/>
    <n v="33"/>
    <s v="Outras Despesas Correntes"/>
    <x v="3"/>
    <n v="13878394"/>
    <n v="17462338.920000002"/>
    <n v="12720431.109999999"/>
    <n v="11761760.140000001"/>
    <n v="11372030.27"/>
    <x v="100"/>
    <x v="0"/>
  </r>
  <r>
    <n v="260096"/>
    <s v="Fundo Estadual de Combate e Erradicação da Pobreza"/>
    <n v="33"/>
    <s v="Outras Despesas Correntes"/>
    <x v="3"/>
    <n v="8000000"/>
    <n v="0"/>
    <n v="0"/>
    <n v="0"/>
    <n v="0"/>
    <x v="42"/>
    <x v="0"/>
  </r>
  <r>
    <n v="440094"/>
    <s v="Fundo Estadual de Sanidade Animal"/>
    <n v="33"/>
    <s v="Outras Despesas Correntes"/>
    <x v="3"/>
    <n v="5199280"/>
    <n v="9961330"/>
    <n v="8636818.5800000001"/>
    <n v="8636818.5800000001"/>
    <n v="8636818.5800000001"/>
    <x v="58"/>
    <x v="0"/>
  </r>
  <r>
    <n v="440022"/>
    <s v="Companhia Integrada de Desenvolvimento Agrícola de Santa Catarina"/>
    <n v="33"/>
    <s v="Outras Despesas Correntes"/>
    <x v="3"/>
    <n v="55795307"/>
    <n v="61618921.030000001"/>
    <n v="41458295.780000001"/>
    <n v="39735119.359999999"/>
    <n v="39561671.93"/>
    <x v="69"/>
    <x v="0"/>
  </r>
  <r>
    <n v="420001"/>
    <s v="Gabinete do Vice-Governador do Estado"/>
    <n v="33"/>
    <s v="Outras Despesas Correntes"/>
    <x v="3"/>
    <n v="1816684"/>
    <n v="987636.18"/>
    <n v="821797"/>
    <n v="821797"/>
    <n v="821797"/>
    <x v="49"/>
    <x v="0"/>
  </r>
  <r>
    <n v="270025"/>
    <s v="Instituto de Metrologia de Santa Catarina"/>
    <n v="33"/>
    <s v="Outras Despesas Correntes"/>
    <x v="3"/>
    <n v="12432184"/>
    <n v="12772308.960000001"/>
    <n v="6812934.2000000002"/>
    <n v="6358868.3499999996"/>
    <n v="6358868.3499999996"/>
    <x v="64"/>
    <x v="0"/>
  </r>
  <r>
    <n v="410003"/>
    <s v="Secretaria Executiva de Articulação Nacional"/>
    <n v="44"/>
    <s v="Investimentos"/>
    <x v="3"/>
    <n v="0"/>
    <n v="17000"/>
    <n v="17000"/>
    <n v="17000"/>
    <n v="17000"/>
    <x v="55"/>
    <x v="1"/>
  </r>
  <r>
    <n v="470022"/>
    <s v="Instituto de Previdência do Estado de Santa Catarina"/>
    <n v="44"/>
    <s v="Investimentos"/>
    <x v="3"/>
    <n v="2706860"/>
    <n v="3656860"/>
    <n v="25812.34"/>
    <n v="5986.34"/>
    <n v="5986.34"/>
    <x v="30"/>
    <x v="1"/>
  </r>
  <r>
    <n v="470022"/>
    <s v="Instituto de Previdência do Estado de Santa Catarina"/>
    <n v="33"/>
    <s v="Outras Despesas Correntes"/>
    <x v="3"/>
    <n v="64690221"/>
    <n v="66361311.880000003"/>
    <n v="63072308.609999999"/>
    <n v="56778057.609999999"/>
    <n v="56752759.640000001"/>
    <x v="30"/>
    <x v="0"/>
  </r>
  <r>
    <n v="410040"/>
    <s v="Agência de Desenvolvimento Regional de Chapecó"/>
    <n v="31"/>
    <s v="Pessoal e Encargos Sociais"/>
    <x v="3"/>
    <n v="7420257"/>
    <n v="1704210.24"/>
    <n v="1704210.24"/>
    <n v="1704210.24"/>
    <n v="1704210.24"/>
    <x v="17"/>
    <x v="2"/>
  </r>
  <r>
    <n v="410051"/>
    <s v="Agência de Desenvolvimento Regional de Blumenau"/>
    <n v="31"/>
    <s v="Pessoal e Encargos Sociais"/>
    <x v="3"/>
    <n v="10867864"/>
    <n v="3184110.09"/>
    <n v="3184110.09"/>
    <n v="3184110.09"/>
    <n v="3184110.09"/>
    <x v="52"/>
    <x v="2"/>
  </r>
  <r>
    <n v="150001"/>
    <s v="Defensoria Pública do Estado de Santa Catarina"/>
    <n v="44"/>
    <s v="Investimentos"/>
    <x v="3"/>
    <n v="1321449"/>
    <n v="2029589.1"/>
    <n v="950478.1"/>
    <n v="950478.1"/>
    <n v="950478.1"/>
    <x v="101"/>
    <x v="1"/>
  </r>
  <r>
    <n v="450001"/>
    <s v="Secretaria de Estado da Educação"/>
    <n v="31"/>
    <s v="Pessoal e Encargos Sociais"/>
    <x v="3"/>
    <n v="1965660123"/>
    <n v="2077141822.46"/>
    <n v="2033833841.8900001"/>
    <n v="2033800481.1600001"/>
    <n v="2026978183.05"/>
    <x v="8"/>
    <x v="2"/>
  </r>
  <r>
    <n v="410044"/>
    <s v="Agência de Desenvolvimento Regional de Campos Novos"/>
    <n v="31"/>
    <s v="Pessoal e Encargos Sociais"/>
    <x v="3"/>
    <n v="4814297"/>
    <n v="938468.7"/>
    <n v="938468.7"/>
    <n v="938468.7"/>
    <n v="938468.7"/>
    <x v="102"/>
    <x v="2"/>
  </r>
  <r>
    <n v="180021"/>
    <s v="Superintendencia de Desenvolvimento da Região Metropolitana da Gde Florianópolis - SUDERF"/>
    <n v="33"/>
    <s v="Outras Despesas Correntes"/>
    <x v="0"/>
    <n v="3841000"/>
    <n v="3492860.65"/>
    <n v="41088.5"/>
    <n v="40233.86"/>
    <n v="40233.86"/>
    <x v="50"/>
    <x v="0"/>
  </r>
  <r>
    <n v="260095"/>
    <s v="Fundo Estadual de Artesanato e da Economia Solidária"/>
    <n v="33"/>
    <s v="Outras Despesas Correntes"/>
    <x v="0"/>
    <n v="250000"/>
    <n v="0"/>
    <n v="0"/>
    <n v="0"/>
    <n v="0"/>
    <x v="103"/>
    <x v="0"/>
  </r>
  <r>
    <n v="260099"/>
    <s v="Fundo para a Infância e Adolescência"/>
    <n v="33"/>
    <s v="Outras Despesas Correntes"/>
    <x v="0"/>
    <n v="896220"/>
    <n v="2246925.36"/>
    <n v="124932.9"/>
    <n v="69664.399999999994"/>
    <n v="69664.399999999994"/>
    <x v="86"/>
    <x v="0"/>
  </r>
  <r>
    <n v="270024"/>
    <s v="Fundação de Amparo à Pesquisa e Inovação do Estado de Santa Catarina"/>
    <n v="44"/>
    <s v="Investimentos"/>
    <x v="0"/>
    <n v="49794254"/>
    <n v="16516593.109999999"/>
    <n v="5848590.4299999997"/>
    <n v="5410885.4299999997"/>
    <n v="5410885.4299999997"/>
    <x v="91"/>
    <x v="1"/>
  </r>
  <r>
    <n v="270029"/>
    <s v="Agência de Regulação de Serviços Públicos de Santa Catarina - Aresc"/>
    <n v="33"/>
    <s v="Outras Despesas Correntes"/>
    <x v="0"/>
    <n v="5858196"/>
    <n v="4414451.0599999996"/>
    <n v="3069924.41"/>
    <n v="2816023.83"/>
    <n v="2805391.65"/>
    <x v="92"/>
    <x v="0"/>
  </r>
  <r>
    <n v="270029"/>
    <s v="Agência de Regulação de Serviços Públicos de Santa Catarina - Aresc"/>
    <n v="31"/>
    <s v="Pessoal e Encargos Sociais"/>
    <x v="0"/>
    <n v="3274313"/>
    <n v="4424063"/>
    <n v="4375027.04"/>
    <n v="4375027.04"/>
    <n v="4339097.09"/>
    <x v="92"/>
    <x v="2"/>
  </r>
  <r>
    <n v="410005"/>
    <s v="Secretaria de Estado de Comunicação"/>
    <n v="31"/>
    <s v="Pessoal e Encargos Sociais"/>
    <x v="0"/>
    <n v="3862464"/>
    <n v="4445408.92"/>
    <n v="4440349.1900000004"/>
    <n v="4440349.1900000004"/>
    <n v="4403049.54"/>
    <x v="97"/>
    <x v="2"/>
  </r>
  <r>
    <n v="420001"/>
    <s v="Gabinete do Vice-Governador do Estado"/>
    <n v="31"/>
    <s v="Pessoal e Encargos Sociais"/>
    <x v="0"/>
    <n v="3200540"/>
    <n v="2857244.99"/>
    <n v="2853212.4"/>
    <n v="2853212.4"/>
    <n v="2817921.46"/>
    <x v="49"/>
    <x v="2"/>
  </r>
  <r>
    <n v="470022"/>
    <s v="Instituto de Previdência do Estado de Santa Catarina"/>
    <n v="31"/>
    <s v="Pessoal e Encargos Sociais"/>
    <x v="0"/>
    <n v="35333875"/>
    <n v="57851850"/>
    <n v="39718154.759999998"/>
    <n v="39692694.640000001"/>
    <n v="39597977.5"/>
    <x v="30"/>
    <x v="2"/>
  </r>
  <r>
    <n v="470093"/>
    <s v="Fundo Patrimonial"/>
    <n v="44"/>
    <s v="Investimentos"/>
    <x v="0"/>
    <n v="40089195"/>
    <n v="39743345"/>
    <n v="1085260.1000000001"/>
    <n v="3707.6"/>
    <n v="3707.6"/>
    <x v="32"/>
    <x v="1"/>
  </r>
  <r>
    <n v="480091"/>
    <s v="Fundo Estadual de Saúde"/>
    <n v="44"/>
    <s v="Investimentos"/>
    <x v="0"/>
    <n v="325672873"/>
    <n v="232900958.43000001"/>
    <n v="95916074.5"/>
    <n v="88766615.430000007"/>
    <n v="85813306.329999998"/>
    <x v="9"/>
    <x v="1"/>
  </r>
  <r>
    <n v="520001"/>
    <s v="Secretaria de Estado da Fazenda"/>
    <n v="44"/>
    <s v="Investimentos"/>
    <x v="0"/>
    <n v="6370254"/>
    <n v="4505612.83"/>
    <n v="4505612.83"/>
    <n v="3794649.04"/>
    <n v="3794649.04"/>
    <x v="104"/>
    <x v="1"/>
  </r>
  <r>
    <n v="520002"/>
    <s v="Encargos Gerais do Estado"/>
    <n v="44"/>
    <s v="Investimentos"/>
    <x v="0"/>
    <n v="0"/>
    <n v="7098574.3200000003"/>
    <n v="7098574.3200000003"/>
    <n v="7098574.3200000003"/>
    <n v="7098574.3200000003"/>
    <x v="44"/>
    <x v="1"/>
  </r>
  <r>
    <n v="520093"/>
    <s v="Fundo Pró-Emprego"/>
    <n v="44"/>
    <s v="Investimentos"/>
    <x v="0"/>
    <n v="36209196"/>
    <n v="44380447.539999999"/>
    <n v="5004771.83"/>
    <n v="5004771.83"/>
    <n v="5004771.83"/>
    <x v="76"/>
    <x v="1"/>
  </r>
  <r>
    <n v="540093"/>
    <s v="Fundo Rotativo da Penitenciária de Curitibanos"/>
    <n v="33"/>
    <s v="Outras Despesas Correntes"/>
    <x v="0"/>
    <n v="1400000"/>
    <n v="2422907.3199999998"/>
    <n v="1338712.28"/>
    <n v="1338712.28"/>
    <n v="1338712.28"/>
    <x v="81"/>
    <x v="0"/>
  </r>
  <r>
    <n v="540096"/>
    <s v="Fundo Penitenciário do Estado de Santa Catarina - FUPESC"/>
    <n v="33"/>
    <s v="Outras Despesas Correntes"/>
    <x v="0"/>
    <n v="273492928"/>
    <n v="356499941.11000001"/>
    <n v="341304520.89999998"/>
    <n v="313894991.44999999"/>
    <n v="311462455.26999998"/>
    <x v="13"/>
    <x v="0"/>
  </r>
  <r>
    <n v="540097"/>
    <s v="Fundo Rotativo do Complexo Penitenciário da Grande Florianópolis"/>
    <n v="44"/>
    <s v="Investimentos"/>
    <x v="0"/>
    <n v="153136"/>
    <n v="134481"/>
    <n v="66583.100000000006"/>
    <n v="66583.100000000006"/>
    <n v="66583.100000000006"/>
    <x v="82"/>
    <x v="1"/>
  </r>
  <r>
    <n v="550001"/>
    <s v="Defesa Civil"/>
    <n v="33"/>
    <s v="Outras Despesas Correntes"/>
    <x v="0"/>
    <n v="0"/>
    <n v="5933.15"/>
    <n v="5933.15"/>
    <n v="5933.15"/>
    <n v="5933.15"/>
    <x v="105"/>
    <x v="0"/>
  </r>
  <r>
    <n v="620001"/>
    <s v="Secretaria de Estado de Desenvolvimento Regional - Seara"/>
    <n v="44"/>
    <s v="Investimentos"/>
    <x v="0"/>
    <n v="252171"/>
    <n v="625935.54"/>
    <n v="552348.52"/>
    <n v="552348.52"/>
    <n v="537473.52"/>
    <x v="70"/>
    <x v="1"/>
  </r>
  <r>
    <n v="770001"/>
    <s v="Secretaria de Estado de Desenvolvimento Regional - Campos Novos"/>
    <n v="33"/>
    <s v="Outras Despesas Correntes"/>
    <x v="0"/>
    <n v="3702004"/>
    <n v="5166784.3499999996"/>
    <n v="4190037.38"/>
    <n v="4163511.04"/>
    <n v="4159196.17"/>
    <x v="102"/>
    <x v="0"/>
  </r>
  <r>
    <n v="840001"/>
    <s v="Secretaria de Estado de Desenvolvimento Regional - Blumenau"/>
    <n v="44"/>
    <s v="Investimentos"/>
    <x v="0"/>
    <n v="1001808"/>
    <n v="1547519.3"/>
    <n v="1194491.3"/>
    <n v="1095457.69"/>
    <n v="1082303.67"/>
    <x v="52"/>
    <x v="1"/>
  </r>
  <r>
    <n v="850001"/>
    <s v="Secretaria de Estado de Desenvolvimento Regional - Brusque"/>
    <n v="44"/>
    <s v="Investimentos"/>
    <x v="0"/>
    <n v="462168"/>
    <n v="10753900.050000001"/>
    <n v="9614241.5399999991"/>
    <n v="9613119.0199999996"/>
    <n v="9613119.0199999996"/>
    <x v="24"/>
    <x v="1"/>
  </r>
  <r>
    <n v="880001"/>
    <s v="Secretaria de Estado de Desenvolvimento Regional - Laguna"/>
    <n v="44"/>
    <s v="Investimentos"/>
    <x v="0"/>
    <n v="404168"/>
    <n v="2712912.04"/>
    <n v="2603642.98"/>
    <n v="2497712.5699999998"/>
    <n v="2497712.5699999998"/>
    <x v="106"/>
    <x v="1"/>
  </r>
  <r>
    <n v="900001"/>
    <s v="Secretaria de Estado de Desenvolvimento Regional - Criciúma"/>
    <n v="44"/>
    <s v="Investimentos"/>
    <x v="0"/>
    <n v="859158"/>
    <n v="19361639.670000002"/>
    <n v="19022000.530000001"/>
    <n v="18933772.399999999"/>
    <n v="18933772.399999999"/>
    <x v="51"/>
    <x v="1"/>
  </r>
  <r>
    <n v="920001"/>
    <s v="Secretaria de Estado de Desenvolvimento Regional - Joinville"/>
    <n v="33"/>
    <s v="Outras Despesas Correntes"/>
    <x v="0"/>
    <n v="19182871"/>
    <n v="29655080.18"/>
    <n v="22461439.07"/>
    <n v="22257096.309999999"/>
    <n v="22211440.879999999"/>
    <x v="66"/>
    <x v="0"/>
  </r>
  <r>
    <n v="930001"/>
    <s v="Secretaria de Estado de Desenvolvimento Regional - Jaraguá do Sul"/>
    <n v="44"/>
    <s v="Investimentos"/>
    <x v="0"/>
    <n v="510895"/>
    <n v="4063882.98"/>
    <n v="3831153.98"/>
    <n v="3831153.98"/>
    <n v="3723554.98"/>
    <x v="107"/>
    <x v="1"/>
  </r>
  <r>
    <n v="960001"/>
    <s v="Secretaria de Estado de Desenvolvimento Regional - Lages"/>
    <n v="33"/>
    <s v="Outras Despesas Correntes"/>
    <x v="0"/>
    <n v="8036300"/>
    <n v="14512165.630000001"/>
    <n v="11816429.77"/>
    <n v="10986260.210000001"/>
    <n v="10985066.470000001"/>
    <x v="27"/>
    <x v="0"/>
  </r>
  <r>
    <n v="980001"/>
    <s v="Secretaria de Estado de Desenvolvimento Regional - Palmitos"/>
    <n v="33"/>
    <s v="Outras Despesas Correntes"/>
    <x v="0"/>
    <n v="3926581"/>
    <n v="6297774.3099999996"/>
    <n v="4671154.29"/>
    <n v="4452572.1500000004"/>
    <n v="4452572.1500000004"/>
    <x v="62"/>
    <x v="0"/>
  </r>
  <r>
    <n v="410056"/>
    <s v="Agência de Desenvolvimento Regional de Criciúma"/>
    <n v="33"/>
    <s v="Outras Despesas Correntes"/>
    <x v="0"/>
    <n v="0"/>
    <n v="0"/>
    <n v="0"/>
    <n v="0"/>
    <n v="0"/>
    <x v="51"/>
    <x v="0"/>
  </r>
  <r>
    <n v="160085"/>
    <s v="Fundo de Melhoria do Corpo de Bombeiros Militar"/>
    <n v="33"/>
    <s v="Outras Despesas Correntes"/>
    <x v="1"/>
    <n v="82960096"/>
    <n v="81326278"/>
    <n v="77428476.530000001"/>
    <n v="73513272.760000005"/>
    <n v="73344454.810000002"/>
    <x v="63"/>
    <x v="0"/>
  </r>
  <r>
    <n v="230001"/>
    <s v="Secretaria de Estado do Turismo, Cultura e Esporte"/>
    <n v="33"/>
    <s v="Outras Despesas Correntes"/>
    <x v="1"/>
    <n v="10194135"/>
    <n v="13756203.58"/>
    <n v="5415959.8700000001"/>
    <n v="4793229.01"/>
    <n v="4792167.41"/>
    <x v="72"/>
    <x v="0"/>
  </r>
  <r>
    <n v="260093"/>
    <s v="Fundo Estadual de Assistência Social"/>
    <n v="44"/>
    <s v="Investimentos"/>
    <x v="1"/>
    <n v="70722"/>
    <n v="9757821.7699999996"/>
    <n v="9653178.4100000001"/>
    <n v="8909575.3100000005"/>
    <n v="8909575.3100000005"/>
    <x v="99"/>
    <x v="1"/>
  </r>
  <r>
    <n v="270029"/>
    <s v="Agência de Regulação de Serviços Públicos de Santa Catarina - Aresc"/>
    <n v="33"/>
    <s v="Outras Despesas Correntes"/>
    <x v="1"/>
    <n v="16832572"/>
    <n v="12756719"/>
    <n v="3237084.62"/>
    <n v="3092736.37"/>
    <n v="3088515.97"/>
    <x v="92"/>
    <x v="0"/>
  </r>
  <r>
    <n v="270030"/>
    <s v="Administração do Porto de São Francisco do Sul - APSFS"/>
    <n v="33"/>
    <s v="Outras Despesas Correntes"/>
    <x v="1"/>
    <n v="37326719"/>
    <n v="78900362.969999999"/>
    <n v="26132642.670000002"/>
    <n v="24696322.030000001"/>
    <n v="24290132.5"/>
    <x v="22"/>
    <x v="0"/>
  </r>
  <r>
    <n v="270096"/>
    <s v="Fundo Estadual de Pagamento por Serviços Ambientais"/>
    <n v="33"/>
    <s v="Outras Despesas Correntes"/>
    <x v="1"/>
    <n v="17500000"/>
    <n v="7500000"/>
    <n v="0"/>
    <n v="0"/>
    <n v="0"/>
    <x v="7"/>
    <x v="0"/>
  </r>
  <r>
    <n v="410001"/>
    <s v="Casa Civil"/>
    <n v="31"/>
    <s v="Pessoal e Encargos Sociais"/>
    <x v="1"/>
    <n v="21607196"/>
    <n v="22130600.800000001"/>
    <n v="22130590.949999999"/>
    <n v="22020971.780000001"/>
    <n v="21840922.469999999"/>
    <x v="54"/>
    <x v="2"/>
  </r>
  <r>
    <n v="410031"/>
    <s v="Agência de Desenvolvimento Regional de Itapiranga"/>
    <n v="44"/>
    <s v="Investimentos"/>
    <x v="1"/>
    <n v="293450"/>
    <n v="1215208.79"/>
    <n v="1164168.8500000001"/>
    <n v="1067803.32"/>
    <n v="1067803.32"/>
    <x v="108"/>
    <x v="1"/>
  </r>
  <r>
    <n v="410033"/>
    <s v="Agência de Desenvolvimento Regional de Seara"/>
    <n v="31"/>
    <s v="Pessoal e Encargos Sociais"/>
    <x v="1"/>
    <n v="3180355"/>
    <n v="3158327.09"/>
    <n v="3158315.67"/>
    <n v="3156251.32"/>
    <n v="3146652.8"/>
    <x v="70"/>
    <x v="2"/>
  </r>
  <r>
    <n v="410036"/>
    <s v="Agência de Desenvolvimento Regional de Braço do Norte"/>
    <n v="33"/>
    <s v="Outras Despesas Correntes"/>
    <x v="1"/>
    <n v="4190358"/>
    <n v="5176291.6399999997"/>
    <n v="4835684.1500000004"/>
    <n v="4694641.41"/>
    <n v="4655974.42"/>
    <x v="15"/>
    <x v="0"/>
  </r>
  <r>
    <n v="410048"/>
    <s v="Agência de Desenvolvimento Regional de Rio do Sul"/>
    <n v="31"/>
    <s v="Pessoal e Encargos Sociais"/>
    <x v="1"/>
    <n v="5267532"/>
    <n v="5717418.6900000004"/>
    <n v="5717418.6900000004"/>
    <n v="5717418.6900000004"/>
    <n v="5705695.6100000003"/>
    <x v="38"/>
    <x v="2"/>
  </r>
  <r>
    <n v="410055"/>
    <s v="Agência de Desenvolvimento Regional de Tubarão"/>
    <n v="31"/>
    <s v="Pessoal e Encargos Sociais"/>
    <x v="1"/>
    <n v="6807729"/>
    <n v="8621072.9100000001"/>
    <n v="8621046.0800000001"/>
    <n v="8621046.0800000001"/>
    <n v="8609564.3300000001"/>
    <x v="85"/>
    <x v="2"/>
  </r>
  <r>
    <n v="410056"/>
    <s v="Agência de Desenvolvimento Regional de Criciúma"/>
    <n v="31"/>
    <s v="Pessoal e Encargos Sociais"/>
    <x v="1"/>
    <n v="7424537"/>
    <n v="8183042.7000000002"/>
    <n v="8183024.79"/>
    <n v="8183024.79"/>
    <n v="8166405.0099999998"/>
    <x v="51"/>
    <x v="2"/>
  </r>
  <r>
    <n v="410059"/>
    <s v="Agência de Desenvolvimento Regional de Jaraguá do Sul"/>
    <n v="33"/>
    <s v="Outras Despesas Correntes"/>
    <x v="1"/>
    <n v="8131757"/>
    <n v="9849650.5099999998"/>
    <n v="7904346.0999999996"/>
    <n v="7622997.5899999999"/>
    <n v="7578493.8899999997"/>
    <x v="107"/>
    <x v="0"/>
  </r>
  <r>
    <n v="410061"/>
    <s v="Agência de Desenvolvimento Regional de Canoinhas"/>
    <n v="31"/>
    <s v="Pessoal e Encargos Sociais"/>
    <x v="1"/>
    <n v="4422025"/>
    <n v="4874523.46"/>
    <n v="4874523.46"/>
    <n v="4874523.46"/>
    <n v="4862442.8600000003"/>
    <x v="19"/>
    <x v="2"/>
  </r>
  <r>
    <n v="410064"/>
    <s v="Agência de Desenvolvimento Regional de Palmitos"/>
    <n v="44"/>
    <s v="Investimentos"/>
    <x v="1"/>
    <n v="225849"/>
    <n v="1376368.62"/>
    <n v="1290183.6200000001"/>
    <n v="1290183.6200000001"/>
    <n v="1290183.6200000001"/>
    <x v="62"/>
    <x v="1"/>
  </r>
  <r>
    <n v="410065"/>
    <s v="Agência de Desenvolvimento Regional de Dionísio Cerqueira"/>
    <n v="44"/>
    <s v="Investimentos"/>
    <x v="1"/>
    <n v="225153"/>
    <n v="1354689.77"/>
    <n v="1338337.77"/>
    <n v="1338337.77"/>
    <n v="1338337.77"/>
    <x v="109"/>
    <x v="1"/>
  </r>
  <r>
    <n v="410091"/>
    <s v="Fundo Especial de Estudos Jurídicos e de Reaparelhamento"/>
    <n v="44"/>
    <s v="Investimentos"/>
    <x v="1"/>
    <n v="3632023"/>
    <n v="3446555"/>
    <n v="2656788.3199999998"/>
    <n v="2262918.3199999998"/>
    <n v="1990418.32"/>
    <x v="110"/>
    <x v="1"/>
  </r>
  <r>
    <n v="410094"/>
    <s v="Fundo de Desenvolvimento Social"/>
    <n v="44"/>
    <s v="Investimentos"/>
    <x v="1"/>
    <n v="102920000"/>
    <n v="23575988.309999999"/>
    <n v="0"/>
    <n v="0"/>
    <n v="0"/>
    <x v="28"/>
    <x v="1"/>
  </r>
  <r>
    <n v="420001"/>
    <s v="Gabinete do Vice-Governador do Estado"/>
    <n v="44"/>
    <s v="Investimentos"/>
    <x v="1"/>
    <n v="319959"/>
    <n v="7656"/>
    <n v="7656"/>
    <n v="7656"/>
    <n v="7656"/>
    <x v="49"/>
    <x v="1"/>
  </r>
  <r>
    <n v="440091"/>
    <s v="Fundo de Terras do Estado de Santa Catarina"/>
    <n v="45"/>
    <s v="Inversões Financeiras"/>
    <x v="1"/>
    <n v="1508080"/>
    <n v="1508080"/>
    <n v="839872"/>
    <n v="839872"/>
    <n v="240000"/>
    <x v="57"/>
    <x v="3"/>
  </r>
  <r>
    <n v="520093"/>
    <s v="Fundo Pró-Emprego"/>
    <n v="44"/>
    <s v="Investimentos"/>
    <x v="1"/>
    <n v="89000000"/>
    <n v="97232286.310000002"/>
    <n v="4930382.3600000003"/>
    <n v="4930382.3600000003"/>
    <n v="4930382.3600000003"/>
    <x v="76"/>
    <x v="1"/>
  </r>
  <r>
    <n v="540098"/>
    <s v="Fundo Especial da Defensoria Dativa"/>
    <n v="44"/>
    <s v="Investimentos"/>
    <x v="1"/>
    <n v="1762357"/>
    <n v="1762357"/>
    <n v="0"/>
    <n v="0"/>
    <n v="0"/>
    <x v="95"/>
    <x v="1"/>
  </r>
  <r>
    <n v="550001"/>
    <s v="Defesa Civil"/>
    <n v="44"/>
    <s v="Investimentos"/>
    <x v="1"/>
    <n v="93823600"/>
    <n v="147774791.93000001"/>
    <n v="53473368.240000002"/>
    <n v="51479871.079999998"/>
    <n v="51479871.079999998"/>
    <x v="105"/>
    <x v="1"/>
  </r>
  <r>
    <n v="550091"/>
    <s v="Fundo Estadual de Defesa Civil"/>
    <n v="31"/>
    <s v="Pessoal e Encargos Sociais"/>
    <x v="1"/>
    <n v="2074479"/>
    <n v="3122010"/>
    <n v="3041368.33"/>
    <n v="3041368.33"/>
    <n v="3034069"/>
    <x v="36"/>
    <x v="2"/>
  </r>
  <r>
    <n v="540095"/>
    <s v="Fundo Rotativo da Penitenciária de Chapecó"/>
    <n v="44"/>
    <s v="Investimentos"/>
    <x v="2"/>
    <n v="1000000"/>
    <n v="805134.9"/>
    <n v="368103.9"/>
    <n v="360303.9"/>
    <n v="360303.9"/>
    <x v="47"/>
    <x v="1"/>
  </r>
  <r>
    <n v="410039"/>
    <s v="Agência de Desenvolvimento Regional de São Lourenço do Oeste"/>
    <n v="44"/>
    <s v="Investimentos"/>
    <x v="2"/>
    <n v="99555"/>
    <n v="5251575.88"/>
    <n v="5233330.33"/>
    <n v="5233330.33"/>
    <n v="5233330.33"/>
    <x v="61"/>
    <x v="1"/>
  </r>
  <r>
    <n v="410058"/>
    <s v="Agência de Desenvolvimento Regional de Joinville"/>
    <n v="44"/>
    <s v="Investimentos"/>
    <x v="2"/>
    <n v="399265"/>
    <n v="8891360.8000000007"/>
    <n v="8784059.8000000007"/>
    <n v="8125407.7999999998"/>
    <n v="8125407.7999999998"/>
    <x v="66"/>
    <x v="1"/>
  </r>
  <r>
    <n v="470093"/>
    <s v="Fundo Patrimonial"/>
    <n v="33"/>
    <s v="Outras Despesas Correntes"/>
    <x v="2"/>
    <n v="915814"/>
    <n v="915814"/>
    <n v="629567.78"/>
    <n v="580824.71"/>
    <n v="580824.71"/>
    <x v="32"/>
    <x v="0"/>
  </r>
  <r>
    <n v="540097"/>
    <s v="Fundo Rotativo do Complexo Penitenciário da Grande Florianópolis"/>
    <n v="33"/>
    <s v="Outras Despesas Correntes"/>
    <x v="2"/>
    <n v="1100000"/>
    <n v="1734968.99"/>
    <n v="1359841.04"/>
    <n v="944716.37"/>
    <n v="944716.37"/>
    <x v="82"/>
    <x v="0"/>
  </r>
  <r>
    <n v="230022"/>
    <s v="Fundação  Catarinense de Cultura"/>
    <n v="31"/>
    <s v="Pessoal e Encargos Sociais"/>
    <x v="2"/>
    <n v="13734446"/>
    <n v="13260674.060000001"/>
    <n v="13260672.01"/>
    <n v="13260672.01"/>
    <n v="13240680.359999999"/>
    <x v="71"/>
    <x v="2"/>
  </r>
  <r>
    <n v="550091"/>
    <s v="Fundo Estadual de Defesa Civil"/>
    <n v="44"/>
    <s v="Investimentos"/>
    <x v="2"/>
    <n v="3250000"/>
    <n v="15183157.789999999"/>
    <n v="6578009.6900000004"/>
    <n v="6301127.2599999998"/>
    <n v="5536841.0899999999"/>
    <x v="36"/>
    <x v="1"/>
  </r>
  <r>
    <n v="470092"/>
    <s v="Fundo do Plano de Saúde dos Servidores Públicos Estaduais"/>
    <n v="31"/>
    <s v="Pessoal e Encargos Sociais"/>
    <x v="2"/>
    <n v="18348927"/>
    <n v="18348927"/>
    <n v="12889947.77"/>
    <n v="9433680.9700000007"/>
    <n v="9433680.9700000007"/>
    <x v="111"/>
    <x v="2"/>
  </r>
  <r>
    <n v="410044"/>
    <s v="Agência de Desenvolvimento Regional de Campos Novos"/>
    <n v="44"/>
    <s v="Investimentos"/>
    <x v="2"/>
    <n v="163426"/>
    <n v="5810644.6299999999"/>
    <n v="5774437.3200000003"/>
    <n v="5774437.3200000003"/>
    <n v="5725212.3200000003"/>
    <x v="102"/>
    <x v="1"/>
  </r>
  <r>
    <n v="270092"/>
    <s v="Fundo Estadual de Recursos Hídricos"/>
    <n v="44"/>
    <s v="Investimentos"/>
    <x v="2"/>
    <n v="0"/>
    <n v="1879771.91"/>
    <n v="317469.55"/>
    <n v="317469.55"/>
    <n v="317469.55"/>
    <x v="40"/>
    <x v="1"/>
  </r>
  <r>
    <n v="450001"/>
    <s v="Secretaria de Estado da Educação"/>
    <n v="32"/>
    <s v="Juros e Encargos da Dívida"/>
    <x v="2"/>
    <n v="0"/>
    <n v="0"/>
    <n v="0"/>
    <n v="0"/>
    <n v="0"/>
    <x v="8"/>
    <x v="4"/>
  </r>
  <r>
    <n v="270021"/>
    <s v="Instituto do Meio Ambiente do Estado de Santa Catarina - IMA"/>
    <n v="33"/>
    <s v="Outras Despesas Correntes"/>
    <x v="2"/>
    <n v="9779810"/>
    <n v="30741585.739999998"/>
    <n v="15606122.76"/>
    <n v="14514673.529999999"/>
    <n v="14284534.34"/>
    <x v="98"/>
    <x v="0"/>
  </r>
  <r>
    <n v="410053"/>
    <s v="Agência de Desenvolvimento Regional de Itajai"/>
    <n v="44"/>
    <s v="Investimentos"/>
    <x v="3"/>
    <n v="223268"/>
    <n v="290726.96999999997"/>
    <n v="290726.96999999997"/>
    <n v="290726.96999999997"/>
    <n v="290726.96999999997"/>
    <x v="25"/>
    <x v="1"/>
  </r>
  <r>
    <n v="260099"/>
    <s v="Fundo para a Infância e Adolescência"/>
    <n v="33"/>
    <s v="Outras Despesas Correntes"/>
    <x v="3"/>
    <n v="1209762"/>
    <n v="5605250.9299999997"/>
    <n v="14466.09"/>
    <n v="14466.09"/>
    <n v="14411.09"/>
    <x v="86"/>
    <x v="0"/>
  </r>
  <r>
    <n v="270092"/>
    <s v="Fundo Estadual de Recursos Hídricos"/>
    <n v="31"/>
    <s v="Pessoal e Encargos Sociais"/>
    <x v="3"/>
    <n v="0"/>
    <n v="90400"/>
    <n v="58000"/>
    <n v="37639.019999999997"/>
    <n v="37639.019999999997"/>
    <x v="40"/>
    <x v="2"/>
  </r>
  <r>
    <n v="520092"/>
    <s v="Fundo de Esforço Fiscal"/>
    <n v="33"/>
    <s v="Outras Despesas Correntes"/>
    <x v="3"/>
    <n v="9551000"/>
    <n v="6691048.6799999997"/>
    <n v="32850"/>
    <n v="32850"/>
    <n v="32850"/>
    <x v="10"/>
    <x v="0"/>
  </r>
  <r>
    <n v="440093"/>
    <s v="Fundo Estadual de Desenvolvimento Rural"/>
    <n v="44"/>
    <s v="Investimentos"/>
    <x v="3"/>
    <n v="2000000"/>
    <n v="655925.93000000005"/>
    <n v="119934"/>
    <n v="0"/>
    <n v="0"/>
    <x v="87"/>
    <x v="1"/>
  </r>
  <r>
    <n v="470093"/>
    <s v="Fundo Patrimonial"/>
    <n v="44"/>
    <s v="Investimentos"/>
    <x v="3"/>
    <n v="45463573"/>
    <n v="39959199.18"/>
    <n v="1454928.08"/>
    <n v="1409669.3"/>
    <n v="1409669.3"/>
    <x v="32"/>
    <x v="1"/>
  </r>
  <r>
    <n v="480091"/>
    <s v="Fundo Estadual de Saúde"/>
    <n v="33"/>
    <s v="Outras Despesas Correntes"/>
    <x v="3"/>
    <n v="2508919215"/>
    <n v="2517409007.8299999"/>
    <n v="2191018378.3000002"/>
    <n v="2080276521.3699999"/>
    <n v="1928841396.1700001"/>
    <x v="9"/>
    <x v="0"/>
  </r>
  <r>
    <n v="480091"/>
    <s v="Fundo Estadual de Saúde"/>
    <n v="31"/>
    <s v="Pessoal e Encargos Sociais"/>
    <x v="3"/>
    <n v="1228536878"/>
    <n v="1122397527.78"/>
    <n v="1122104810.1800001"/>
    <n v="1121718277.04"/>
    <n v="1118252900.5599999"/>
    <x v="9"/>
    <x v="2"/>
  </r>
  <r>
    <n v="230023"/>
    <s v="Santa Catarina Turismo S.A."/>
    <n v="33"/>
    <s v="Outras Despesas Correntes"/>
    <x v="3"/>
    <n v="7169445"/>
    <n v="5241770.93"/>
    <n v="5223215.3499999996"/>
    <n v="5172979.5599999996"/>
    <n v="5172979.5599999996"/>
    <x v="83"/>
    <x v="0"/>
  </r>
  <r>
    <n v="230001"/>
    <s v="Secretaria de Estado do Turismo, Cultura e Esporte"/>
    <n v="33"/>
    <s v="Outras Despesas Correntes"/>
    <x v="3"/>
    <n v="10970400"/>
    <n v="1567292.72"/>
    <n v="1567292.72"/>
    <n v="1567292.72"/>
    <n v="1567292.72"/>
    <x v="72"/>
    <x v="0"/>
  </r>
  <r>
    <n v="530001"/>
    <s v="Secretaria de Estado da Infraestrutura e Mobilidade"/>
    <n v="31"/>
    <s v="Pessoal e Encargos Sociais"/>
    <x v="3"/>
    <n v="26895078"/>
    <n v="58789741.710000001"/>
    <n v="57029285.759999998"/>
    <n v="56984249.479999997"/>
    <n v="56805559.93"/>
    <x v="31"/>
    <x v="2"/>
  </r>
  <r>
    <n v="180021"/>
    <s v="Superintendencia de Desenvolvimento da Região Metropolitana da Gde Florianópolis - SUDERF"/>
    <n v="33"/>
    <s v="Outras Despesas Correntes"/>
    <x v="3"/>
    <n v="109875"/>
    <n v="109875"/>
    <n v="21257.49"/>
    <n v="18356.27"/>
    <n v="18166.48"/>
    <x v="50"/>
    <x v="0"/>
  </r>
  <r>
    <n v="410056"/>
    <s v="Agência de Desenvolvimento Regional de Criciúma"/>
    <n v="33"/>
    <s v="Outras Despesas Correntes"/>
    <x v="3"/>
    <n v="16627052"/>
    <n v="2022951.06"/>
    <n v="2022951.06"/>
    <n v="2022951.06"/>
    <n v="2022951.06"/>
    <x v="51"/>
    <x v="0"/>
  </r>
  <r>
    <n v="410051"/>
    <s v="Agência de Desenvolvimento Regional de Blumenau"/>
    <n v="44"/>
    <s v="Investimentos"/>
    <x v="3"/>
    <n v="599068"/>
    <n v="1187765.69"/>
    <n v="1187765.69"/>
    <n v="1187765.69"/>
    <n v="1187765.69"/>
    <x v="52"/>
    <x v="1"/>
  </r>
  <r>
    <n v="450001"/>
    <s v="Secretaria de Estado da Educação"/>
    <n v="44"/>
    <s v="Investimentos"/>
    <x v="3"/>
    <n v="174189103"/>
    <n v="338894781.56999999"/>
    <n v="173751842.71000001"/>
    <n v="137692837.44"/>
    <n v="137348846.31999999"/>
    <x v="8"/>
    <x v="1"/>
  </r>
  <r>
    <n v="260001"/>
    <s v="Secretaria de Estado de Desenvolvimento Social"/>
    <n v="31"/>
    <s v="Pessoal e Encargos Sociais"/>
    <x v="3"/>
    <n v="20321000"/>
    <n v="13909997.24"/>
    <n v="13909997.24"/>
    <n v="13904639.550000001"/>
    <n v="13875037.01"/>
    <x v="4"/>
    <x v="2"/>
  </r>
  <r>
    <n v="410037"/>
    <s v="Agência de Desenvolvimento Regional de São Miguel do Oeste"/>
    <n v="31"/>
    <s v="Pessoal e Encargos Sociais"/>
    <x v="3"/>
    <n v="9281842"/>
    <n v="2844025.77"/>
    <n v="2844025.77"/>
    <n v="2844025.77"/>
    <n v="2844025.77"/>
    <x v="77"/>
    <x v="2"/>
  </r>
  <r>
    <n v="690001"/>
    <s v="Reserva de Contingência"/>
    <n v="99"/>
    <s v="Reserva de Contingência"/>
    <x v="3"/>
    <n v="1000000"/>
    <n v="1000000"/>
    <n v="0"/>
    <n v="0"/>
    <n v="0"/>
    <x v="112"/>
    <x v="6"/>
  </r>
  <r>
    <n v="150001"/>
    <s v="Defensoria Pública do Estado de Santa Catarina"/>
    <n v="31"/>
    <s v="Pessoal e Encargos Sociais"/>
    <x v="0"/>
    <n v="23695538"/>
    <n v="26575732.309999999"/>
    <n v="26570471.940000001"/>
    <n v="26521743.690000001"/>
    <n v="26516053.530000001"/>
    <x v="101"/>
    <x v="2"/>
  </r>
  <r>
    <n v="230093"/>
    <s v="Fundo Estadual de Incentivo à Cultura"/>
    <n v="44"/>
    <s v="Investimentos"/>
    <x v="0"/>
    <n v="2450000"/>
    <n v="5704359.0499999998"/>
    <n v="1149965.54"/>
    <n v="1149965.54"/>
    <n v="1149965.54"/>
    <x v="113"/>
    <x v="1"/>
  </r>
  <r>
    <n v="230094"/>
    <s v="Fundo Estadual de Incentivo ao Turismo"/>
    <n v="33"/>
    <s v="Outras Despesas Correntes"/>
    <x v="0"/>
    <n v="6441000"/>
    <n v="4820372.32"/>
    <n v="2806711.5"/>
    <n v="2806711.5"/>
    <n v="2806711.5"/>
    <x v="20"/>
    <x v="0"/>
  </r>
  <r>
    <n v="260022"/>
    <s v="Companhia de Habitação do Estado de Santa Catarina S.A."/>
    <n v="33"/>
    <s v="Outras Despesas Correntes"/>
    <x v="0"/>
    <n v="4326959"/>
    <n v="6587515.0800000001"/>
    <n v="4854388.09"/>
    <n v="4537351.99"/>
    <n v="4537351.99"/>
    <x v="5"/>
    <x v="0"/>
  </r>
  <r>
    <n v="270095"/>
    <s v="Fundo Catarinense de Mudanças Climáticas"/>
    <n v="33"/>
    <s v="Outras Despesas Correntes"/>
    <x v="0"/>
    <n v="890000"/>
    <n v="504998.40000000002"/>
    <n v="27196.3"/>
    <n v="26828.3"/>
    <n v="24128.3"/>
    <x v="114"/>
    <x v="0"/>
  </r>
  <r>
    <n v="270096"/>
    <s v="Fundo Estadual de Pagamento por Serviços Ambientais"/>
    <n v="33"/>
    <s v="Outras Despesas Correntes"/>
    <x v="0"/>
    <n v="3628750"/>
    <n v="0"/>
    <n v="0"/>
    <n v="0"/>
    <n v="0"/>
    <x v="7"/>
    <x v="0"/>
  </r>
  <r>
    <n v="410003"/>
    <s v="Secretaria Executiva de Articulação Nacional"/>
    <n v="44"/>
    <s v="Investimentos"/>
    <x v="0"/>
    <n v="2830"/>
    <n v="12795"/>
    <n v="8921.4500000000007"/>
    <n v="2144"/>
    <n v="2144"/>
    <x v="55"/>
    <x v="1"/>
  </r>
  <r>
    <n v="410094"/>
    <s v="Fundo de Desenvolvimento Social"/>
    <n v="44"/>
    <s v="Investimentos"/>
    <x v="0"/>
    <n v="281277255"/>
    <n v="119027849.91"/>
    <n v="0"/>
    <n v="0"/>
    <n v="0"/>
    <x v="28"/>
    <x v="1"/>
  </r>
  <r>
    <n v="440094"/>
    <s v="Fundo Estadual de Sanidade Animal"/>
    <n v="44"/>
    <s v="Investimentos"/>
    <x v="0"/>
    <n v="305870"/>
    <n v="305870"/>
    <n v="0"/>
    <n v="0"/>
    <n v="0"/>
    <x v="58"/>
    <x v="1"/>
  </r>
  <r>
    <n v="530001"/>
    <s v="Secretaria de Estado da Infraestrutura e Mobilidade"/>
    <n v="44"/>
    <s v="Investimentos"/>
    <x v="0"/>
    <n v="269356016"/>
    <n v="328720518.5"/>
    <n v="200097897.16999999"/>
    <n v="180335330.87"/>
    <n v="176848776.28999999"/>
    <x v="31"/>
    <x v="1"/>
  </r>
  <r>
    <n v="540092"/>
    <s v="Fundo Rotativo da Penitenciária Sul"/>
    <n v="33"/>
    <s v="Outras Despesas Correntes"/>
    <x v="0"/>
    <n v="800000"/>
    <n v="1569919.96"/>
    <n v="307517.95"/>
    <n v="306595.43"/>
    <n v="306595.43"/>
    <x v="115"/>
    <x v="0"/>
  </r>
  <r>
    <n v="540094"/>
    <s v="Fundo Rotativo da Penitenciária de Florianópolis"/>
    <n v="33"/>
    <s v="Outras Despesas Correntes"/>
    <x v="0"/>
    <n v="1100000"/>
    <n v="3117449.18"/>
    <n v="2608433.19"/>
    <n v="2608433.19"/>
    <n v="2605353.19"/>
    <x v="94"/>
    <x v="0"/>
  </r>
  <r>
    <n v="540095"/>
    <s v="Fundo Rotativo da Penitenciária de Chapecó"/>
    <n v="33"/>
    <s v="Outras Despesas Correntes"/>
    <x v="0"/>
    <n v="1900000"/>
    <n v="4320030.8099999996"/>
    <n v="4251019.37"/>
    <n v="4231924.91"/>
    <n v="4231924.91"/>
    <x v="47"/>
    <x v="0"/>
  </r>
  <r>
    <n v="600001"/>
    <s v="Secretaria de Estado de Desenvolvimento Regional - Itapiranga"/>
    <n v="44"/>
    <s v="Investimentos"/>
    <x v="0"/>
    <n v="262615"/>
    <n v="2017943.38"/>
    <n v="1932216.37"/>
    <n v="1932216.37"/>
    <n v="1932216.37"/>
    <x v="108"/>
    <x v="1"/>
  </r>
  <r>
    <n v="670001"/>
    <s v="Secretaria de Estado de Desenvolvimento Regional - Braço do Norte"/>
    <n v="33"/>
    <s v="Outras Despesas Correntes"/>
    <x v="0"/>
    <n v="3839215"/>
    <n v="7624406.7999999998"/>
    <n v="6585844.75"/>
    <n v="6463118.9000000004"/>
    <n v="6357428.79"/>
    <x v="15"/>
    <x v="0"/>
  </r>
  <r>
    <n v="800001"/>
    <s v="Secretaria de Estado de Desenvolvimento Regional - Curitibanos"/>
    <n v="31"/>
    <s v="Pessoal e Encargos Sociais"/>
    <x v="0"/>
    <n v="3783515"/>
    <n v="4123518.08"/>
    <n v="4118466.9"/>
    <n v="4118466.9"/>
    <n v="4118466.9"/>
    <x v="65"/>
    <x v="2"/>
  </r>
  <r>
    <n v="160001"/>
    <s v="Secretaria de Estado da Segurança Pública"/>
    <n v="33"/>
    <s v="Outras Despesas Correntes"/>
    <x v="1"/>
    <n v="0"/>
    <n v="0"/>
    <n v="0"/>
    <n v="0"/>
    <n v="0"/>
    <x v="1"/>
    <x v="0"/>
  </r>
  <r>
    <n v="230001"/>
    <s v="Secretaria de Estado do Turismo, Cultura e Esporte"/>
    <n v="31"/>
    <s v="Pessoal e Encargos Sociais"/>
    <x v="1"/>
    <n v="10481664"/>
    <n v="10432665.619999999"/>
    <n v="10428323.560000001"/>
    <n v="10428323.560000001"/>
    <n v="10367115.59"/>
    <x v="72"/>
    <x v="2"/>
  </r>
  <r>
    <n v="230095"/>
    <s v="Fundo Estadual de Incentivo ao Esporte"/>
    <n v="44"/>
    <s v="Investimentos"/>
    <x v="1"/>
    <n v="1739540"/>
    <n v="2416558"/>
    <n v="1033968.61"/>
    <n v="1033968.61"/>
    <n v="1033968.61"/>
    <x v="116"/>
    <x v="1"/>
  </r>
  <r>
    <n v="260022"/>
    <s v="Companhia de Habitação do Estado de Santa Catarina S.A."/>
    <n v="44"/>
    <s v="Investimentos"/>
    <x v="1"/>
    <n v="3181575"/>
    <n v="4042446.44"/>
    <n v="166521.47"/>
    <n v="166521.47"/>
    <n v="166521.47"/>
    <x v="5"/>
    <x v="1"/>
  </r>
  <r>
    <n v="260022"/>
    <s v="Companhia de Habitação do Estado de Santa Catarina S.A."/>
    <n v="33"/>
    <s v="Outras Despesas Correntes"/>
    <x v="1"/>
    <n v="3994126"/>
    <n v="9104295.3000000007"/>
    <n v="6929088.2699999996"/>
    <n v="6638366.5300000003"/>
    <n v="6638366.5300000003"/>
    <x v="5"/>
    <x v="0"/>
  </r>
  <r>
    <n v="260093"/>
    <s v="Fundo Estadual de Assistência Social"/>
    <n v="31"/>
    <s v="Pessoal e Encargos Sociais"/>
    <x v="1"/>
    <n v="0"/>
    <n v="59163"/>
    <n v="0"/>
    <n v="0"/>
    <n v="0"/>
    <x v="99"/>
    <x v="2"/>
  </r>
  <r>
    <n v="260099"/>
    <s v="Fundo para a Infância e Adolescência"/>
    <n v="33"/>
    <s v="Outras Despesas Correntes"/>
    <x v="1"/>
    <n v="343382"/>
    <n v="3223802.85"/>
    <n v="473882.91"/>
    <n v="63427.91"/>
    <n v="63427.91"/>
    <x v="86"/>
    <x v="0"/>
  </r>
  <r>
    <n v="270023"/>
    <s v="Junta Comercial do Estado de Santa Catarina"/>
    <n v="33"/>
    <s v="Outras Despesas Correntes"/>
    <x v="1"/>
    <n v="8713431"/>
    <n v="9281480"/>
    <n v="7748434.9199999999"/>
    <n v="7281916.6200000001"/>
    <n v="7280681.3600000003"/>
    <x v="48"/>
    <x v="0"/>
  </r>
  <r>
    <n v="270092"/>
    <s v="Fundo Estadual de Recursos Hídricos"/>
    <n v="31"/>
    <s v="Pessoal e Encargos Sociais"/>
    <x v="1"/>
    <n v="0"/>
    <n v="100000"/>
    <n v="60000"/>
    <n v="53132.29"/>
    <n v="53132.29"/>
    <x v="40"/>
    <x v="2"/>
  </r>
  <r>
    <n v="410003"/>
    <s v="Secretaria Executiva de Articulação Nacional"/>
    <n v="33"/>
    <s v="Outras Despesas Correntes"/>
    <x v="1"/>
    <n v="1977867"/>
    <n v="2026572.93"/>
    <n v="2016660.41"/>
    <n v="1859509.2"/>
    <n v="1844910.58"/>
    <x v="55"/>
    <x v="0"/>
  </r>
  <r>
    <n v="410005"/>
    <s v="Secretaria de Estado de Comunicação"/>
    <n v="31"/>
    <s v="Pessoal e Encargos Sociais"/>
    <x v="1"/>
    <n v="4478772"/>
    <n v="4534224.2699999996"/>
    <n v="4534223.28"/>
    <n v="4533873.3600000003"/>
    <n v="4489001.3499999996"/>
    <x v="97"/>
    <x v="2"/>
  </r>
  <r>
    <n v="410032"/>
    <s v="Agência de Desenvolvimento Regional de Quilombo"/>
    <n v="33"/>
    <s v="Outras Despesas Correntes"/>
    <x v="1"/>
    <n v="2329036"/>
    <n v="3199221.99"/>
    <n v="2803935.32"/>
    <n v="2704819.79"/>
    <n v="2639528.19"/>
    <x v="14"/>
    <x v="0"/>
  </r>
  <r>
    <n v="410035"/>
    <s v="Agência de Desenvolvimento Regional de Timbó"/>
    <n v="44"/>
    <s v="Investimentos"/>
    <x v="1"/>
    <n v="221666"/>
    <n v="2619025.98"/>
    <n v="2522128.98"/>
    <n v="2104793.67"/>
    <n v="2097878.6800000002"/>
    <x v="78"/>
    <x v="1"/>
  </r>
  <r>
    <n v="410039"/>
    <s v="Agência de Desenvolvimento Regional de São Lourenço do Oeste"/>
    <n v="31"/>
    <s v="Pessoal e Encargos Sociais"/>
    <x v="1"/>
    <n v="3643324"/>
    <n v="4135389.89"/>
    <n v="4135366.9"/>
    <n v="4135366.9"/>
    <n v="4122562.51"/>
    <x v="61"/>
    <x v="2"/>
  </r>
  <r>
    <n v="410040"/>
    <s v="Agência de Desenvolvimento Regional de Chapecó"/>
    <n v="33"/>
    <s v="Outras Despesas Correntes"/>
    <x v="1"/>
    <n v="8692164"/>
    <n v="13355429.73"/>
    <n v="12290764.609999999"/>
    <n v="11365656.689999999"/>
    <n v="10959854.02"/>
    <x v="17"/>
    <x v="0"/>
  </r>
  <r>
    <n v="410045"/>
    <s v="Agência de Desenvolvimento Regional de Videira"/>
    <n v="31"/>
    <s v="Pessoal e Encargos Sociais"/>
    <x v="1"/>
    <n v="3337346"/>
    <n v="3969898.87"/>
    <n v="3969898.87"/>
    <n v="3969898.87"/>
    <n v="3958575.67"/>
    <x v="37"/>
    <x v="2"/>
  </r>
  <r>
    <n v="410055"/>
    <s v="Agência de Desenvolvimento Regional de Tubarão"/>
    <n v="33"/>
    <s v="Outras Despesas Correntes"/>
    <x v="1"/>
    <n v="9146182"/>
    <n v="11498377.43"/>
    <n v="10221275.75"/>
    <n v="9875842.2699999996"/>
    <n v="9825400.5600000005"/>
    <x v="85"/>
    <x v="0"/>
  </r>
  <r>
    <n v="410056"/>
    <s v="Agência de Desenvolvimento Regional de Criciúma"/>
    <n v="44"/>
    <s v="Investimentos"/>
    <x v="1"/>
    <n v="574032"/>
    <n v="14414625.800000001"/>
    <n v="14084702.1"/>
    <n v="14084702.1"/>
    <n v="14076333.699999999"/>
    <x v="51"/>
    <x v="1"/>
  </r>
  <r>
    <n v="410057"/>
    <s v="Agência de Desenvolvimento Regional de Araranguá"/>
    <n v="31"/>
    <s v="Pessoal e Encargos Sociais"/>
    <x v="1"/>
    <n v="6034862"/>
    <n v="7060632.1500000004"/>
    <n v="7060631.75"/>
    <n v="7060631.75"/>
    <n v="7049251.1500000004"/>
    <x v="34"/>
    <x v="2"/>
  </r>
  <r>
    <n v="410057"/>
    <s v="Agência de Desenvolvimento Regional de Araranguá"/>
    <n v="44"/>
    <s v="Investimentos"/>
    <x v="1"/>
    <n v="359478"/>
    <n v="7761763.79"/>
    <n v="7546634.3399999999"/>
    <n v="7468768.8799999999"/>
    <n v="7468673.8799999999"/>
    <x v="34"/>
    <x v="1"/>
  </r>
  <r>
    <n v="410065"/>
    <s v="Agência de Desenvolvimento Regional de Dionísio Cerqueira"/>
    <n v="33"/>
    <s v="Outras Despesas Correntes"/>
    <x v="1"/>
    <n v="4155466"/>
    <n v="5187214.5199999996"/>
    <n v="4388106.2400000002"/>
    <n v="4321956.25"/>
    <n v="4312170.04"/>
    <x v="109"/>
    <x v="0"/>
  </r>
  <r>
    <n v="440093"/>
    <s v="Fundo Estadual de Desenvolvimento Rural"/>
    <n v="44"/>
    <s v="Investimentos"/>
    <x v="1"/>
    <n v="29554673"/>
    <n v="33962413.149999999"/>
    <n v="15466320.449999999"/>
    <n v="15452760.449999999"/>
    <n v="13174354.449999999"/>
    <x v="87"/>
    <x v="1"/>
  </r>
  <r>
    <n v="450021"/>
    <s v="Fundação Catarinense de Educação Especial"/>
    <n v="44"/>
    <s v="Investimentos"/>
    <x v="1"/>
    <n v="16379734"/>
    <n v="4033930.74"/>
    <n v="624704.39"/>
    <n v="534224.89"/>
    <n v="525444.89"/>
    <x v="46"/>
    <x v="1"/>
  </r>
  <r>
    <n v="530025"/>
    <s v="Departamento Estadual de Infraestrutura"/>
    <n v="31"/>
    <s v="Pessoal e Encargos Sociais"/>
    <x v="1"/>
    <n v="68294579"/>
    <n v="63475060.579999998"/>
    <n v="63375057.109999999"/>
    <n v="63309239.850000001"/>
    <n v="63253888.950000003"/>
    <x v="68"/>
    <x v="2"/>
  </r>
  <r>
    <n v="540096"/>
    <s v="Fundo Penitenciário do Estado de Santa Catarina - FUPESC"/>
    <n v="33"/>
    <s v="Outras Despesas Correntes"/>
    <x v="1"/>
    <n v="341901973"/>
    <n v="395541466"/>
    <n v="337693381.07999998"/>
    <n v="303987054.72000003"/>
    <n v="281073955.29000002"/>
    <x v="13"/>
    <x v="0"/>
  </r>
  <r>
    <n v="410095"/>
    <s v="Fundo Estadual de Apoio aos Hospitais Filantrópicos,  Hemosc, Cepon e Hospitais Municipais"/>
    <n v="44"/>
    <s v="Investimentos"/>
    <x v="1"/>
    <n v="0"/>
    <n v="0"/>
    <n v="0"/>
    <n v="0"/>
    <n v="0"/>
    <x v="90"/>
    <x v="1"/>
  </r>
  <r>
    <n v="470001"/>
    <s v="Secretaria de Estado da Administração"/>
    <n v="31"/>
    <s v="Pessoal e Encargos Sociais"/>
    <x v="2"/>
    <n v="110274385"/>
    <n v="108559254.08"/>
    <n v="108547525.34999999"/>
    <n v="108269704.27"/>
    <n v="108123283.15000001"/>
    <x v="29"/>
    <x v="2"/>
  </r>
  <r>
    <n v="230001"/>
    <s v="Secretaria de Estado do Turismo, Cultura e Esporte"/>
    <n v="44"/>
    <s v="Investimentos"/>
    <x v="2"/>
    <n v="23698840"/>
    <n v="39506119.979999997"/>
    <n v="29317252.41"/>
    <n v="29317252.41"/>
    <n v="29317252.41"/>
    <x v="72"/>
    <x v="1"/>
  </r>
  <r>
    <n v="450091"/>
    <s v="Fundo de Apoio à Manutenção e ao Desenvolvimento da Educação Superior no Estado de SC"/>
    <n v="33"/>
    <s v="Outras Despesas Correntes"/>
    <x v="2"/>
    <n v="57053041"/>
    <n v="75579672.129999995"/>
    <n v="40976844.719999999"/>
    <n v="40976844.719999999"/>
    <n v="40822042.380000003"/>
    <x v="59"/>
    <x v="0"/>
  </r>
  <r>
    <n v="410044"/>
    <s v="Agência de Desenvolvimento Regional de Campos Novos"/>
    <n v="33"/>
    <s v="Outras Despesas Correntes"/>
    <x v="2"/>
    <n v="3975327"/>
    <n v="4023474.65"/>
    <n v="3608491.42"/>
    <n v="3545998.38"/>
    <n v="3545153.36"/>
    <x v="102"/>
    <x v="0"/>
  </r>
  <r>
    <n v="470091"/>
    <s v="Fundo de Materiais, Publicações e Impressos Oficiais"/>
    <n v="33"/>
    <s v="Outras Despesas Correntes"/>
    <x v="2"/>
    <n v="125041661"/>
    <n v="103862488.27"/>
    <n v="78477024.530000001"/>
    <n v="73557301.689999998"/>
    <n v="73243937.739999995"/>
    <x v="39"/>
    <x v="0"/>
  </r>
  <r>
    <n v="260093"/>
    <s v="Fundo Estadual de Assistência Social"/>
    <n v="33"/>
    <s v="Outras Despesas Correntes"/>
    <x v="2"/>
    <n v="51299845"/>
    <n v="28195123.390000001"/>
    <n v="22904216.530000001"/>
    <n v="22635100"/>
    <n v="22564249.530000001"/>
    <x v="99"/>
    <x v="0"/>
  </r>
  <r>
    <n v="270024"/>
    <s v="Fundação de Amparo à Pesquisa e Inovação do Estado de Santa Catarina"/>
    <n v="33"/>
    <s v="Outras Despesas Correntes"/>
    <x v="2"/>
    <n v="64871611"/>
    <n v="44880509.759999998"/>
    <n v="32893749.890000001"/>
    <n v="32832581.370000001"/>
    <n v="32832399.09"/>
    <x v="91"/>
    <x v="0"/>
  </r>
  <r>
    <n v="410059"/>
    <s v="Agência de Desenvolvimento Regional de Jaraguá do Sul"/>
    <n v="33"/>
    <s v="Outras Despesas Correntes"/>
    <x v="2"/>
    <n v="8434980"/>
    <n v="8774890.1500000004"/>
    <n v="6804385.5899999999"/>
    <n v="6685318.96"/>
    <n v="6684089.5599999996"/>
    <x v="107"/>
    <x v="0"/>
  </r>
  <r>
    <n v="540094"/>
    <s v="Fundo Rotativo da Penitenciária de Florianópolis"/>
    <n v="33"/>
    <s v="Outras Despesas Correntes"/>
    <x v="2"/>
    <n v="2800000"/>
    <n v="4102318.44"/>
    <n v="2939818.12"/>
    <n v="2939818.12"/>
    <n v="2939818.12"/>
    <x v="94"/>
    <x v="0"/>
  </r>
  <r>
    <n v="530023"/>
    <s v="Departamento de Transportes e Terminais"/>
    <n v="44"/>
    <s v="Investimentos"/>
    <x v="2"/>
    <n v="1221500"/>
    <n v="618393.39"/>
    <n v="430991.89"/>
    <n v="430991.89"/>
    <n v="430991.89"/>
    <x v="11"/>
    <x v="1"/>
  </r>
  <r>
    <n v="180021"/>
    <s v="Superintendencia de Desenvolvimento da Região Metropolitana da Gde Florianópolis - SUDERF"/>
    <n v="33"/>
    <s v="Outras Despesas Correntes"/>
    <x v="2"/>
    <n v="406810"/>
    <n v="90612.37"/>
    <n v="83100.17"/>
    <n v="77236.100000000006"/>
    <n v="77236.100000000006"/>
    <x v="50"/>
    <x v="0"/>
  </r>
  <r>
    <n v="270001"/>
    <s v="Secretaria de Estado do Desenvolvimento Econômico Sustentável"/>
    <n v="44"/>
    <s v="Investimentos"/>
    <x v="2"/>
    <n v="0"/>
    <n v="5717570.6900000004"/>
    <n v="3330418.77"/>
    <n v="3330418.77"/>
    <n v="3330418.77"/>
    <x v="100"/>
    <x v="1"/>
  </r>
  <r>
    <n v="410031"/>
    <s v="Agência de Desenvolvimento Regional de Itapiranga"/>
    <n v="31"/>
    <s v="Pessoal e Encargos Sociais"/>
    <x v="2"/>
    <n v="4063207"/>
    <n v="577943.05000000005"/>
    <n v="577943.05000000005"/>
    <n v="577943.05000000005"/>
    <n v="577943.05000000005"/>
    <x v="108"/>
    <x v="2"/>
  </r>
  <r>
    <n v="410061"/>
    <s v="Agência de Desenvolvimento Regional de Canoinhas"/>
    <n v="44"/>
    <s v="Investimentos"/>
    <x v="2"/>
    <n v="246393"/>
    <n v="182522.11"/>
    <n v="182522.11"/>
    <n v="182522.11"/>
    <n v="182522.11"/>
    <x v="19"/>
    <x v="1"/>
  </r>
  <r>
    <n v="440094"/>
    <s v="Fundo Estadual de Sanidade Animal"/>
    <n v="33"/>
    <s v="Outras Despesas Correntes"/>
    <x v="2"/>
    <n v="6138553"/>
    <n v="4856753"/>
    <n v="4240872.28"/>
    <n v="4236044.26"/>
    <n v="4236044.26"/>
    <x v="58"/>
    <x v="0"/>
  </r>
  <r>
    <n v="410035"/>
    <s v="Agência de Desenvolvimento Regional de Timbó"/>
    <n v="31"/>
    <s v="Pessoal e Encargos Sociais"/>
    <x v="2"/>
    <n v="3187649"/>
    <n v="501824.81"/>
    <n v="501824.81"/>
    <n v="501824.81"/>
    <n v="501824.81"/>
    <x v="78"/>
    <x v="2"/>
  </r>
  <r>
    <n v="520001"/>
    <s v="Secretaria de Estado da Fazenda"/>
    <n v="44"/>
    <s v="Investimentos"/>
    <x v="2"/>
    <n v="5686073"/>
    <n v="11526896.52"/>
    <n v="11526896.52"/>
    <n v="9559405.5800000001"/>
    <n v="8804424.1799999997"/>
    <x v="104"/>
    <x v="1"/>
  </r>
  <r>
    <n v="270029"/>
    <s v="Agência de Regulação de Serviços Públicos de Santa Catarina - Aresc"/>
    <n v="31"/>
    <s v="Pessoal e Encargos Sociais"/>
    <x v="2"/>
    <n v="4678153"/>
    <n v="5434593.8499999996"/>
    <n v="5398785.5499999998"/>
    <n v="5369507.2400000002"/>
    <n v="5333807.76"/>
    <x v="92"/>
    <x v="2"/>
  </r>
  <r>
    <n v="480091"/>
    <s v="Fundo Estadual de Saúde"/>
    <n v="33"/>
    <s v="Outras Despesas Correntes"/>
    <x v="2"/>
    <n v="2251575034"/>
    <n v="2360710016.5999999"/>
    <n v="2248318169.9499998"/>
    <n v="2188009305.3299999"/>
    <n v="1894876070.21"/>
    <x v="9"/>
    <x v="0"/>
  </r>
  <r>
    <n v="520002"/>
    <s v="Encargos Gerais do Estado"/>
    <n v="32"/>
    <s v="Juros e Encargos da Dívida"/>
    <x v="2"/>
    <n v="382201007"/>
    <n v="1066799824.1900001"/>
    <n v="982947012.87"/>
    <n v="982947012.87"/>
    <n v="982947012.87"/>
    <x v="44"/>
    <x v="4"/>
  </r>
  <r>
    <n v="520002"/>
    <s v="Encargos Gerais do Estado"/>
    <n v="31"/>
    <s v="Pessoal e Encargos Sociais"/>
    <x v="2"/>
    <n v="2550000"/>
    <n v="3021288.56"/>
    <n v="2928711.44"/>
    <n v="2928711.44"/>
    <n v="2928711.44"/>
    <x v="44"/>
    <x v="2"/>
  </r>
  <r>
    <n v="180001"/>
    <s v="Secretaria de Estado do Planejamento"/>
    <n v="31"/>
    <s v="Pessoal e Encargos Sociais"/>
    <x v="2"/>
    <n v="9127741"/>
    <n v="8378789.2800000003"/>
    <n v="8378787.0099999998"/>
    <n v="8361654.1699999999"/>
    <n v="8334747.9100000001"/>
    <x v="53"/>
    <x v="2"/>
  </r>
  <r>
    <n v="520091"/>
    <s v="Fundo de Apoio ao Desenvolvimento Empresarial de Santa Catarina"/>
    <n v="45"/>
    <s v="Inversões Financeiras"/>
    <x v="2"/>
    <n v="15796211"/>
    <n v="0"/>
    <n v="0"/>
    <n v="0"/>
    <n v="0"/>
    <x v="67"/>
    <x v="3"/>
  </r>
  <r>
    <n v="470001"/>
    <s v="Secretaria de Estado da Administração"/>
    <n v="31"/>
    <s v="Pessoal e Encargos Sociais"/>
    <x v="3"/>
    <n v="111779818"/>
    <n v="91633788.950000003"/>
    <n v="90271036.290000007"/>
    <n v="90219543.689999998"/>
    <n v="90167136.920000002"/>
    <x v="29"/>
    <x v="2"/>
  </r>
  <r>
    <n v="540096"/>
    <s v="Fundo Penitenciário do Estado de Santa Catarina - FUPESC"/>
    <n v="31"/>
    <s v="Pessoal e Encargos Sociais"/>
    <x v="3"/>
    <n v="496000000"/>
    <n v="572740888.69000006"/>
    <n v="571702582.03999996"/>
    <n v="571702582.03999996"/>
    <n v="570164017.19000006"/>
    <x v="13"/>
    <x v="2"/>
  </r>
  <r>
    <n v="160091"/>
    <s v="Fundo para Melhoria da Segurança Pública"/>
    <n v="44"/>
    <s v="Investimentos"/>
    <x v="3"/>
    <n v="12302824"/>
    <n v="40530019.219999999"/>
    <n v="8521551.3499999996"/>
    <n v="5490348.8499999996"/>
    <n v="5468904.8499999996"/>
    <x v="1"/>
    <x v="1"/>
  </r>
  <r>
    <n v="410059"/>
    <s v="Agência de Desenvolvimento Regional de Jaraguá do Sul"/>
    <n v="44"/>
    <s v="Investimentos"/>
    <x v="3"/>
    <n v="185531"/>
    <n v="0"/>
    <n v="0"/>
    <n v="0"/>
    <n v="0"/>
    <x v="107"/>
    <x v="1"/>
  </r>
  <r>
    <n v="540093"/>
    <s v="Fundo Rotativo da Penitenciária de Curitibanos"/>
    <n v="44"/>
    <s v="Investimentos"/>
    <x v="3"/>
    <n v="500000"/>
    <n v="200564"/>
    <n v="198529.97"/>
    <n v="198529.97"/>
    <n v="198529.97"/>
    <x v="81"/>
    <x v="1"/>
  </r>
  <r>
    <n v="410047"/>
    <s v="Agência de Desenvolvimento Regional de Curitibanos"/>
    <n v="33"/>
    <s v="Outras Despesas Correntes"/>
    <x v="3"/>
    <n v="3714535"/>
    <n v="359185.06"/>
    <n v="359185.06"/>
    <n v="359185.06"/>
    <n v="359185.06"/>
    <x v="65"/>
    <x v="0"/>
  </r>
  <r>
    <n v="480091"/>
    <s v="Fundo Estadual de Saúde"/>
    <n v="32"/>
    <s v="Juros e Encargos da Dívida"/>
    <x v="3"/>
    <n v="41722427"/>
    <n v="2185764.44"/>
    <n v="0"/>
    <n v="0"/>
    <n v="0"/>
    <x v="9"/>
    <x v="4"/>
  </r>
  <r>
    <n v="160097"/>
    <s v="Fundo de Melhoria da Polícia Militar"/>
    <n v="31"/>
    <s v="Pessoal e Encargos Sociais"/>
    <x v="3"/>
    <n v="1177735675"/>
    <n v="1082387443.2"/>
    <n v="1080923300.5"/>
    <n v="1080923300.5"/>
    <n v="1080754945.8900001"/>
    <x v="2"/>
    <x v="2"/>
  </r>
  <r>
    <n v="410038"/>
    <s v="Agência de Desenvolvimento Regional de Maravilha"/>
    <n v="31"/>
    <s v="Pessoal e Encargos Sociais"/>
    <x v="3"/>
    <n v="7522408"/>
    <n v="1910158.2"/>
    <n v="1910158.2"/>
    <n v="1910158.2"/>
    <n v="1910158.2"/>
    <x v="16"/>
    <x v="2"/>
  </r>
  <r>
    <n v="470091"/>
    <s v="Fundo de Materiais, Publicações e Impressos Oficiais"/>
    <n v="44"/>
    <s v="Investimentos"/>
    <x v="3"/>
    <n v="10208783"/>
    <n v="16074025.279999999"/>
    <n v="7094663.4400000004"/>
    <n v="5582512.04"/>
    <n v="5582512.04"/>
    <x v="39"/>
    <x v="1"/>
  </r>
  <r>
    <n v="450001"/>
    <s v="Secretaria de Estado da Educação"/>
    <n v="33"/>
    <s v="Outras Despesas Correntes"/>
    <x v="3"/>
    <n v="874483853"/>
    <n v="1257487203.9400001"/>
    <n v="974180273.19000006"/>
    <n v="883299664.12"/>
    <n v="840389505.36000001"/>
    <x v="8"/>
    <x v="0"/>
  </r>
  <r>
    <n v="260001"/>
    <s v="Secretaria de Estado de Desenvolvimento Social"/>
    <n v="44"/>
    <s v="Investimentos"/>
    <x v="3"/>
    <n v="0"/>
    <n v="5857148.6299999999"/>
    <n v="1092202.9099999999"/>
    <n v="746557.71"/>
    <n v="746557.71"/>
    <x v="4"/>
    <x v="1"/>
  </r>
  <r>
    <n v="410012"/>
    <s v="Departamento Estadual de Trânsito"/>
    <n v="31"/>
    <s v="Pessoal e Encargos Sociais"/>
    <x v="3"/>
    <n v="0"/>
    <n v="1210530.8600000001"/>
    <n v="1210530.8600000001"/>
    <n v="1210530.8600000001"/>
    <n v="1209012.8600000001"/>
    <x v="117"/>
    <x v="2"/>
  </r>
  <r>
    <n v="230022"/>
    <s v="Fundação  Catarinense de Cultura"/>
    <n v="44"/>
    <s v="Investimentos"/>
    <x v="0"/>
    <n v="2929033"/>
    <n v="1411673.53"/>
    <n v="867514.73"/>
    <n v="866827.73"/>
    <n v="866827.73"/>
    <x v="71"/>
    <x v="1"/>
  </r>
  <r>
    <n v="270029"/>
    <s v="Agência de Regulação de Serviços Públicos de Santa Catarina - Aresc"/>
    <n v="44"/>
    <s v="Investimentos"/>
    <x v="0"/>
    <n v="3419954"/>
    <n v="1786944"/>
    <n v="1207990"/>
    <n v="1202790"/>
    <n v="1202790"/>
    <x v="92"/>
    <x v="1"/>
  </r>
  <r>
    <n v="520001"/>
    <s v="Secretaria de Estado da Fazenda"/>
    <n v="31"/>
    <s v="Pessoal e Encargos Sociais"/>
    <x v="0"/>
    <n v="391610488"/>
    <n v="370629489.85000002"/>
    <n v="369203358.82999998"/>
    <n v="368874763.41000003"/>
    <n v="368521834.48000002"/>
    <x v="104"/>
    <x v="2"/>
  </r>
  <r>
    <n v="520090"/>
    <s v="Fundo Estadual de Apoio aos Municípios"/>
    <n v="44"/>
    <s v="Investimentos"/>
    <x v="0"/>
    <n v="13083816"/>
    <n v="124260082.89"/>
    <n v="89720025.519999996"/>
    <n v="89720025.519999996"/>
    <n v="89720025.519999996"/>
    <x v="80"/>
    <x v="1"/>
  </r>
  <r>
    <n v="630001"/>
    <s v="Secretaria de Estado de Desenvolvimento Regional - Taió"/>
    <n v="31"/>
    <s v="Pessoal e Encargos Sociais"/>
    <x v="0"/>
    <n v="2806701"/>
    <n v="3132764.77"/>
    <n v="3130138.18"/>
    <n v="3130138.18"/>
    <n v="3130138.18"/>
    <x v="93"/>
    <x v="2"/>
  </r>
  <r>
    <n v="700001"/>
    <s v="Secretaria de Estado de Desenvolvimento Regional - São Miguel do Oeste"/>
    <n v="44"/>
    <s v="Investimentos"/>
    <x v="0"/>
    <n v="362258"/>
    <n v="5013647.4000000004"/>
    <n v="4650470.03"/>
    <n v="4566345.7699999996"/>
    <n v="4560825.7699999996"/>
    <x v="77"/>
    <x v="1"/>
  </r>
  <r>
    <n v="740001"/>
    <s v="Secretaria de Estado de Desenvolvimento Regional - Xanxerê"/>
    <n v="33"/>
    <s v="Outras Despesas Correntes"/>
    <x v="0"/>
    <n v="7907071"/>
    <n v="19867831.34"/>
    <n v="17260196.199999999"/>
    <n v="16951678.640000001"/>
    <n v="16904107.93"/>
    <x v="41"/>
    <x v="0"/>
  </r>
  <r>
    <n v="760001"/>
    <s v="Secretaria de Estado de Desenvolvimento Regional - Joaçaba"/>
    <n v="33"/>
    <s v="Outras Despesas Correntes"/>
    <x v="0"/>
    <n v="5699594"/>
    <n v="10870391.09"/>
    <n v="9032292.9299999997"/>
    <n v="8570357.8300000001"/>
    <n v="8558896.3900000006"/>
    <x v="84"/>
    <x v="0"/>
  </r>
  <r>
    <n v="800001"/>
    <s v="Secretaria de Estado de Desenvolvimento Regional - Curitibanos"/>
    <n v="44"/>
    <s v="Investimentos"/>
    <x v="0"/>
    <n v="348264"/>
    <n v="914331.87"/>
    <n v="802791.87"/>
    <n v="802791.87"/>
    <n v="802791.87"/>
    <x v="65"/>
    <x v="1"/>
  </r>
  <r>
    <n v="840001"/>
    <s v="Secretaria de Estado de Desenvolvimento Regional - Blumenau"/>
    <n v="33"/>
    <s v="Outras Despesas Correntes"/>
    <x v="0"/>
    <n v="9879062"/>
    <n v="11881607.98"/>
    <n v="8501699.0099999998"/>
    <n v="8443609.0999999996"/>
    <n v="8362519.5499999998"/>
    <x v="52"/>
    <x v="0"/>
  </r>
  <r>
    <n v="920021"/>
    <s v="Administração do Porto de São Francisco do Sul"/>
    <n v="33"/>
    <s v="Outras Despesas Correntes"/>
    <x v="0"/>
    <n v="40505761"/>
    <n v="64965967.75"/>
    <n v="32222019.760000002"/>
    <n v="32205539.66"/>
    <n v="31844975.300000001"/>
    <x v="22"/>
    <x v="0"/>
  </r>
  <r>
    <n v="160084"/>
    <s v="Fundo de Melhoria da Polícia Civil"/>
    <n v="33"/>
    <s v="Outras Despesas Correntes"/>
    <x v="1"/>
    <n v="171350997"/>
    <n v="109042696.17"/>
    <n v="102866148.22"/>
    <n v="98674569.040000007"/>
    <n v="98337095.260000005"/>
    <x v="0"/>
    <x v="0"/>
  </r>
  <r>
    <n v="180021"/>
    <s v="Superintendencia de Desenvolvimento da Região Metropolitana da Gde Florianópolis - SUDERF"/>
    <n v="44"/>
    <s v="Investimentos"/>
    <x v="1"/>
    <n v="25000"/>
    <n v="0"/>
    <n v="0"/>
    <n v="0"/>
    <n v="0"/>
    <x v="50"/>
    <x v="1"/>
  </r>
  <r>
    <n v="230094"/>
    <s v="Fundo Estadual de Incentivo ao Turismo"/>
    <n v="44"/>
    <s v="Investimentos"/>
    <x v="1"/>
    <n v="1582500"/>
    <n v="879351.44"/>
    <n v="0"/>
    <n v="0"/>
    <n v="0"/>
    <x v="20"/>
    <x v="1"/>
  </r>
  <r>
    <n v="270021"/>
    <s v="Instituto do Meio Ambiente do Estado de Santa Catarina - IMA"/>
    <n v="33"/>
    <s v="Outras Despesas Correntes"/>
    <x v="1"/>
    <n v="18730917"/>
    <n v="32630800.699999999"/>
    <n v="14714217.75"/>
    <n v="13720995.460000001"/>
    <n v="13712085.380000001"/>
    <x v="98"/>
    <x v="0"/>
  </r>
  <r>
    <n v="270023"/>
    <s v="Junta Comercial do Estado de Santa Catarina"/>
    <n v="44"/>
    <s v="Investimentos"/>
    <x v="1"/>
    <n v="4349311"/>
    <n v="1690824.21"/>
    <n v="223962.79"/>
    <n v="139172.79"/>
    <n v="139172.79"/>
    <x v="48"/>
    <x v="1"/>
  </r>
  <r>
    <n v="270092"/>
    <s v="Fundo Estadual de Recursos Hídricos"/>
    <n v="33"/>
    <s v="Outras Despesas Correntes"/>
    <x v="1"/>
    <n v="19740000"/>
    <n v="7579465.0499999998"/>
    <n v="2938860.13"/>
    <n v="2846680.1"/>
    <n v="2843930.1"/>
    <x v="40"/>
    <x v="0"/>
  </r>
  <r>
    <n v="410040"/>
    <s v="Agência de Desenvolvimento Regional de Chapecó"/>
    <n v="31"/>
    <s v="Pessoal e Encargos Sociais"/>
    <x v="1"/>
    <n v="6136150"/>
    <n v="7194178.2000000002"/>
    <n v="7194169.8399999999"/>
    <n v="7194169.8399999999"/>
    <n v="7178148.9800000004"/>
    <x v="17"/>
    <x v="2"/>
  </r>
  <r>
    <n v="410050"/>
    <s v="Agência de Desenvolvimento Regional de Ibirama"/>
    <n v="33"/>
    <s v="Outras Despesas Correntes"/>
    <x v="1"/>
    <n v="6717716"/>
    <n v="10189792.310000001"/>
    <n v="9777186.6500000004"/>
    <n v="9663017.3900000006"/>
    <n v="9402665.9700000007"/>
    <x v="33"/>
    <x v="0"/>
  </r>
  <r>
    <n v="410054"/>
    <s v="Agência de Desenvolvimento Regional de Laguna"/>
    <n v="31"/>
    <s v="Pessoal e Encargos Sociais"/>
    <x v="1"/>
    <n v="6662569"/>
    <n v="6523108.3099999996"/>
    <n v="6523107.8700000001"/>
    <n v="6523107.8700000001"/>
    <n v="6511122.8700000001"/>
    <x v="106"/>
    <x v="2"/>
  </r>
  <r>
    <n v="450092"/>
    <s v="Fundo Estadual de Educação- FEDUC"/>
    <n v="44"/>
    <s v="Investimentos"/>
    <x v="1"/>
    <n v="18618366"/>
    <n v="171251760.87"/>
    <n v="43302349.560000002"/>
    <n v="43302349.560000002"/>
    <n v="43264525.170000002"/>
    <x v="73"/>
    <x v="1"/>
  </r>
  <r>
    <n v="470091"/>
    <s v="Fundo de Materiais, Publicações e Impressos Oficiais"/>
    <n v="33"/>
    <s v="Outras Despesas Correntes"/>
    <x v="1"/>
    <n v="121431438"/>
    <n v="118958010.14"/>
    <n v="82260994.079999998"/>
    <n v="76572749.060000002"/>
    <n v="76141128.829999998"/>
    <x v="39"/>
    <x v="0"/>
  </r>
  <r>
    <n v="440022"/>
    <s v="Companhia Integrada de Desenvolvimento Agrícola de Santa Catarina"/>
    <n v="44"/>
    <s v="Investimentos"/>
    <x v="2"/>
    <n v="5171570"/>
    <n v="6056368.7599999998"/>
    <n v="3095757.76"/>
    <n v="2906948.23"/>
    <n v="2900828.19"/>
    <x v="69"/>
    <x v="1"/>
  </r>
  <r>
    <n v="440022"/>
    <s v="Companhia Integrada de Desenvolvimento Agrícola de Santa Catarina"/>
    <n v="33"/>
    <s v="Outras Despesas Correntes"/>
    <x v="2"/>
    <n v="61978412"/>
    <n v="53519494.859999999"/>
    <n v="49257324.640000001"/>
    <n v="47668585.990000002"/>
    <n v="47316984.759999998"/>
    <x v="69"/>
    <x v="0"/>
  </r>
  <r>
    <n v="540097"/>
    <s v="Fundo Rotativo do Complexo Penitenciário da Grande Florianópolis"/>
    <n v="44"/>
    <s v="Investimentos"/>
    <x v="2"/>
    <n v="109000"/>
    <n v="140213.65"/>
    <n v="140213.65"/>
    <n v="135680.65"/>
    <n v="135680.65"/>
    <x v="82"/>
    <x v="1"/>
  </r>
  <r>
    <n v="160097"/>
    <s v="Fundo de Melhoria da Polícia Militar"/>
    <n v="44"/>
    <s v="Investimentos"/>
    <x v="2"/>
    <n v="2362833"/>
    <n v="35957071.659999996"/>
    <n v="21277489.390000001"/>
    <n v="15943515.74"/>
    <n v="15187282.470000001"/>
    <x v="2"/>
    <x v="1"/>
  </r>
  <r>
    <n v="410051"/>
    <s v="Agência de Desenvolvimento Regional de Blumenau"/>
    <n v="33"/>
    <s v="Outras Despesas Correntes"/>
    <x v="2"/>
    <n v="11608367"/>
    <n v="28724903.260000002"/>
    <n v="21822622.670000002"/>
    <n v="21091787.609999999"/>
    <n v="20787798.780000001"/>
    <x v="52"/>
    <x v="0"/>
  </r>
  <r>
    <n v="410050"/>
    <s v="Agência de Desenvolvimento Regional de Ibirama"/>
    <n v="44"/>
    <s v="Investimentos"/>
    <x v="2"/>
    <n v="89413"/>
    <n v="0"/>
    <n v="0"/>
    <n v="0"/>
    <n v="0"/>
    <x v="33"/>
    <x v="1"/>
  </r>
  <r>
    <n v="410042"/>
    <s v="Agência de Desenvolvimento Regional de Concórdia"/>
    <n v="31"/>
    <s v="Pessoal e Encargos Sociais"/>
    <x v="2"/>
    <n v="5293016"/>
    <n v="6095979.6200000001"/>
    <n v="6095946.3499999996"/>
    <n v="6095946.3499999996"/>
    <n v="6078574.6900000004"/>
    <x v="89"/>
    <x v="2"/>
  </r>
  <r>
    <n v="410091"/>
    <s v="Fundo Especial de Estudos Jurídicos e de Reaparelhamento"/>
    <n v="33"/>
    <s v="Outras Despesas Correntes"/>
    <x v="2"/>
    <n v="17802612"/>
    <n v="20431833.629999999"/>
    <n v="15547540.84"/>
    <n v="14582347.029999999"/>
    <n v="14538989.380000001"/>
    <x v="110"/>
    <x v="0"/>
  </r>
  <r>
    <n v="410047"/>
    <s v="Agência de Desenvolvimento Regional de Curitibanos"/>
    <n v="33"/>
    <s v="Outras Despesas Correntes"/>
    <x v="2"/>
    <n v="3475912"/>
    <n v="4187149.29"/>
    <n v="3641264.08"/>
    <n v="3579159.71"/>
    <n v="3578069.23"/>
    <x v="65"/>
    <x v="0"/>
  </r>
  <r>
    <n v="270024"/>
    <s v="Fundação de Amparo à Pesquisa e Inovação do Estado de Santa Catarina"/>
    <n v="31"/>
    <s v="Pessoal e Encargos Sociais"/>
    <x v="2"/>
    <n v="2813988"/>
    <n v="2676157"/>
    <n v="2676145.9300000002"/>
    <n v="2650737.0299999998"/>
    <n v="2639892.79"/>
    <x v="91"/>
    <x v="2"/>
  </r>
  <r>
    <n v="450022"/>
    <s v="Fundação Universidade do Estado de Santa Catarina"/>
    <n v="44"/>
    <s v="Investimentos"/>
    <x v="2"/>
    <n v="55121723"/>
    <n v="38543706.549999997"/>
    <n v="19107788.149999999"/>
    <n v="17964079.149999999"/>
    <n v="17905667.149999999"/>
    <x v="45"/>
    <x v="1"/>
  </r>
  <r>
    <n v="230021"/>
    <s v="Fundação Catarinense de Esporte"/>
    <n v="44"/>
    <s v="Investimentos"/>
    <x v="2"/>
    <n v="133000"/>
    <n v="26347.67"/>
    <n v="26101.97"/>
    <n v="24353.95"/>
    <n v="24353.95"/>
    <x v="3"/>
    <x v="1"/>
  </r>
  <r>
    <n v="410043"/>
    <s v="Agência de Desenvolvimento Regional de Joaçaba"/>
    <n v="33"/>
    <s v="Outras Despesas Correntes"/>
    <x v="2"/>
    <n v="6188958"/>
    <n v="6883186.4000000004"/>
    <n v="5990513.4500000002"/>
    <n v="5819037.3899999997"/>
    <n v="5815131.7999999998"/>
    <x v="84"/>
    <x v="0"/>
  </r>
  <r>
    <n v="260001"/>
    <s v="Secretaria de Estado de Desenvolvimento Social"/>
    <n v="31"/>
    <s v="Pessoal e Encargos Sociais"/>
    <x v="2"/>
    <n v="22416274"/>
    <n v="19921954.949999999"/>
    <n v="19921950.260000002"/>
    <n v="19921731.02"/>
    <n v="19865848.640000001"/>
    <x v="4"/>
    <x v="2"/>
  </r>
  <r>
    <n v="440001"/>
    <s v="Secretaria de Estado da Agricultura, Pesca e Desenvolvimento Rural"/>
    <n v="31"/>
    <s v="Pessoal e Encargos Sociais"/>
    <x v="2"/>
    <n v="7100000"/>
    <n v="5234798.74"/>
    <n v="5226132.53"/>
    <n v="5226132.53"/>
    <n v="5191471.99"/>
    <x v="96"/>
    <x v="2"/>
  </r>
  <r>
    <n v="450001"/>
    <s v="Secretaria de Estado da Educação"/>
    <n v="46"/>
    <s v="Amortização da Dívida"/>
    <x v="2"/>
    <n v="0"/>
    <n v="0"/>
    <n v="0"/>
    <n v="0"/>
    <n v="0"/>
    <x v="8"/>
    <x v="5"/>
  </r>
  <r>
    <n v="410062"/>
    <s v="Agência de Desenvolvimento Regional de Lages"/>
    <n v="44"/>
    <s v="Investimentos"/>
    <x v="2"/>
    <n v="275340"/>
    <n v="29067062.260000002"/>
    <n v="26531275.260000002"/>
    <n v="26497068.800000001"/>
    <n v="26497068.800000001"/>
    <x v="27"/>
    <x v="1"/>
  </r>
  <r>
    <n v="410062"/>
    <s v="Agência de Desenvolvimento Regional de Lages"/>
    <n v="31"/>
    <s v="Pessoal e Encargos Sociais"/>
    <x v="2"/>
    <n v="6101371"/>
    <n v="8640785.9100000001"/>
    <n v="8640783.1999999993"/>
    <n v="8640783.1999999993"/>
    <n v="8629407.3200000003"/>
    <x v="27"/>
    <x v="2"/>
  </r>
  <r>
    <n v="270021"/>
    <s v="Instituto do Meio Ambiente do Estado de Santa Catarina - IMA"/>
    <n v="44"/>
    <s v="Investimentos"/>
    <x v="2"/>
    <n v="322147"/>
    <n v="1293021.6200000001"/>
    <n v="1160928.1100000001"/>
    <n v="1119043.1100000001"/>
    <n v="1119043.1100000001"/>
    <x v="98"/>
    <x v="1"/>
  </r>
  <r>
    <n v="470001"/>
    <s v="Secretaria de Estado da Administração"/>
    <n v="33"/>
    <s v="Outras Despesas Correntes"/>
    <x v="3"/>
    <n v="49553073"/>
    <n v="49733088.100000001"/>
    <n v="49634304.969999999"/>
    <n v="48336663.920000002"/>
    <n v="48025135.100000001"/>
    <x v="29"/>
    <x v="0"/>
  </r>
  <r>
    <n v="410058"/>
    <s v="Agência de Desenvolvimento Regional de Joinville"/>
    <n v="44"/>
    <s v="Investimentos"/>
    <x v="3"/>
    <n v="400782"/>
    <n v="0"/>
    <n v="0"/>
    <n v="0"/>
    <n v="0"/>
    <x v="66"/>
    <x v="1"/>
  </r>
  <r>
    <n v="520002"/>
    <s v="Encargos Gerais do Estado"/>
    <n v="46"/>
    <s v="Amortização da Dívida"/>
    <x v="3"/>
    <n v="944175617"/>
    <n v="1040615074.8099999"/>
    <n v="950039329.64999998"/>
    <n v="950039329.64999998"/>
    <n v="950039329.64999998"/>
    <x v="44"/>
    <x v="5"/>
  </r>
  <r>
    <n v="230021"/>
    <s v="Fundação Catarinense de Esporte"/>
    <n v="33"/>
    <s v="Outras Despesas Correntes"/>
    <x v="3"/>
    <n v="22086407"/>
    <n v="17285657.34"/>
    <n v="13984138.689999999"/>
    <n v="13456408.58"/>
    <n v="13436806.039999999"/>
    <x v="3"/>
    <x v="0"/>
  </r>
  <r>
    <n v="480093"/>
    <s v="Fundo Estadual de Apoio aos Hospitais Filantrópicos, Hemosc, Cepon e Hospitais Municipais"/>
    <n v="44"/>
    <s v="Investimentos"/>
    <x v="3"/>
    <n v="660100"/>
    <n v="660100"/>
    <n v="0"/>
    <n v="0"/>
    <n v="0"/>
    <x v="90"/>
    <x v="1"/>
  </r>
  <r>
    <n v="480091"/>
    <s v="Fundo Estadual de Saúde"/>
    <n v="46"/>
    <s v="Amortização da Dívida"/>
    <x v="3"/>
    <n v="16359972"/>
    <n v="472582.71"/>
    <n v="0"/>
    <n v="0"/>
    <n v="0"/>
    <x v="9"/>
    <x v="5"/>
  </r>
  <r>
    <n v="410001"/>
    <s v="Casa Civil"/>
    <n v="44"/>
    <s v="Investimentos"/>
    <x v="3"/>
    <n v="0"/>
    <n v="26836.95"/>
    <n v="26836.95"/>
    <n v="26836.95"/>
    <n v="26836.95"/>
    <x v="54"/>
    <x v="1"/>
  </r>
  <r>
    <n v="160097"/>
    <s v="Fundo de Melhoria da Polícia Militar"/>
    <n v="44"/>
    <s v="Investimentos"/>
    <x v="3"/>
    <n v="15888985"/>
    <n v="50646294.329999998"/>
    <n v="40222590.350000001"/>
    <n v="20651168.640000001"/>
    <n v="20526450.989999998"/>
    <x v="2"/>
    <x v="1"/>
  </r>
  <r>
    <n v="270024"/>
    <s v="Fundação de Amparo à Pesquisa e Inovação do Estado de Santa Catarina"/>
    <n v="44"/>
    <s v="Investimentos"/>
    <x v="3"/>
    <n v="37744036"/>
    <n v="12745217.75"/>
    <n v="5633687.46"/>
    <n v="5087575.4800000004"/>
    <n v="5087575.4800000004"/>
    <x v="91"/>
    <x v="1"/>
  </r>
  <r>
    <n v="410041"/>
    <s v="Agência de Desenvolvimento Regional de Xanxerê"/>
    <n v="31"/>
    <s v="Pessoal e Encargos Sociais"/>
    <x v="3"/>
    <n v="5569011"/>
    <n v="1426974.01"/>
    <n v="1426974.01"/>
    <n v="1426974.01"/>
    <n v="1426974.01"/>
    <x v="41"/>
    <x v="2"/>
  </r>
  <r>
    <n v="260022"/>
    <s v="Companhia de Habitação do Estado de Santa Catarina S.A."/>
    <n v="33"/>
    <s v="Outras Despesas Correntes"/>
    <x v="3"/>
    <n v="3620129"/>
    <n v="7288923.5899999999"/>
    <n v="4531465.92"/>
    <n v="4420728.26"/>
    <n v="4420368.54"/>
    <x v="5"/>
    <x v="0"/>
  </r>
  <r>
    <n v="410055"/>
    <s v="Agência de Desenvolvimento Regional de Tubarão"/>
    <n v="44"/>
    <s v="Investimentos"/>
    <x v="3"/>
    <n v="372697"/>
    <n v="647646.93000000005"/>
    <n v="647646.93000000005"/>
    <n v="647646.93000000005"/>
    <n v="647646.93000000005"/>
    <x v="85"/>
    <x v="1"/>
  </r>
  <r>
    <n v="410044"/>
    <s v="Agência de Desenvolvimento Regional de Campos Novos"/>
    <n v="33"/>
    <s v="Outras Despesas Correntes"/>
    <x v="3"/>
    <n v="4360322"/>
    <n v="252937.77"/>
    <n v="252937.77"/>
    <n v="252937.77"/>
    <n v="252937.77"/>
    <x v="102"/>
    <x v="0"/>
  </r>
  <r>
    <n v="410044"/>
    <s v="Agência de Desenvolvimento Regional de Campos Novos"/>
    <n v="44"/>
    <s v="Investimentos"/>
    <x v="3"/>
    <n v="169808"/>
    <n v="480"/>
    <n v="480"/>
    <n v="480"/>
    <n v="480"/>
    <x v="102"/>
    <x v="1"/>
  </r>
  <r>
    <n v="440001"/>
    <s v="Secretaria de Estado da Agricultura, Pesca e Desenvolvimento Rural"/>
    <n v="31"/>
    <s v="Pessoal e Encargos Sociais"/>
    <x v="3"/>
    <n v="5598000"/>
    <n v="4705247.8"/>
    <n v="4569930.01"/>
    <n v="4569930.01"/>
    <n v="4544246.26"/>
    <x v="96"/>
    <x v="2"/>
  </r>
  <r>
    <n v="410011"/>
    <s v="Agência de Desenvolvimento do Turismo de Santa Catarina"/>
    <n v="44"/>
    <s v="Investimentos"/>
    <x v="3"/>
    <n v="0"/>
    <n v="31381154.829999998"/>
    <n v="64015.72"/>
    <n v="64005.72"/>
    <n v="64005.72"/>
    <x v="118"/>
    <x v="1"/>
  </r>
  <r>
    <n v="160084"/>
    <s v="Fundo de Melhoria da Polícia Civil"/>
    <n v="31"/>
    <s v="Pessoal e Encargos Sociais"/>
    <x v="0"/>
    <n v="343767930"/>
    <n v="421688201.61000001"/>
    <n v="420441127.70999998"/>
    <n v="420441127.70999998"/>
    <n v="420441127.70999998"/>
    <x v="0"/>
    <x v="2"/>
  </r>
  <r>
    <n v="160097"/>
    <s v="Fundo de Melhoria da Polícia Militar"/>
    <n v="33"/>
    <s v="Outras Despesas Correntes"/>
    <x v="0"/>
    <n v="346648846"/>
    <n v="336172647.5"/>
    <n v="308880126.56999999"/>
    <n v="295463140.12"/>
    <n v="289953501.67000002"/>
    <x v="2"/>
    <x v="0"/>
  </r>
  <r>
    <n v="180001"/>
    <s v="Secretaria de Estado do Planejamento"/>
    <n v="33"/>
    <s v="Outras Despesas Correntes"/>
    <x v="0"/>
    <n v="5980734"/>
    <n v="2428545.4500000002"/>
    <n v="2358355.0499999998"/>
    <n v="2215680.2400000002"/>
    <n v="2201529.29"/>
    <x v="53"/>
    <x v="0"/>
  </r>
  <r>
    <n v="180021"/>
    <s v="Superintendencia de Desenvolvimento da Região Metropolitana da Gde Florianópolis - SUDERF"/>
    <n v="44"/>
    <s v="Investimentos"/>
    <x v="0"/>
    <n v="562797"/>
    <n v="539895.96"/>
    <n v="7098.96"/>
    <n v="7098.96"/>
    <n v="7098.96"/>
    <x v="50"/>
    <x v="1"/>
  </r>
  <r>
    <n v="230023"/>
    <s v="Santa Catarina Turismo S.A."/>
    <n v="44"/>
    <s v="Investimentos"/>
    <x v="0"/>
    <n v="190000"/>
    <n v="252160"/>
    <n v="229626.94"/>
    <n v="170286.94"/>
    <n v="170286.94"/>
    <x v="83"/>
    <x v="1"/>
  </r>
  <r>
    <n v="270021"/>
    <s v="Instituto do Meio Ambiente do Estado de Santa Catarina - IMA"/>
    <n v="33"/>
    <s v="Outras Despesas Correntes"/>
    <x v="0"/>
    <n v="16744633"/>
    <n v="33751823.549999997"/>
    <n v="13276638.09"/>
    <n v="11989072.9"/>
    <n v="11906680.48"/>
    <x v="98"/>
    <x v="0"/>
  </r>
  <r>
    <n v="420001"/>
    <s v="Gabinete do Vice-Governador do Estado"/>
    <n v="33"/>
    <s v="Outras Despesas Correntes"/>
    <x v="0"/>
    <n v="3686770"/>
    <n v="2233321.7000000002"/>
    <n v="2228331.56"/>
    <n v="2089273.34"/>
    <n v="2084378.09"/>
    <x v="49"/>
    <x v="0"/>
  </r>
  <r>
    <n v="440023"/>
    <s v="Empresa de Pesquisa Agropecuária e Extensão Rural de Santa Catarina S.A."/>
    <n v="33"/>
    <s v="Outras Despesas Correntes"/>
    <x v="0"/>
    <n v="113496807"/>
    <n v="63230615.479999997"/>
    <n v="55234757.729999997"/>
    <n v="53858957.399999999"/>
    <n v="52991071.189999998"/>
    <x v="119"/>
    <x v="0"/>
  </r>
  <r>
    <n v="470001"/>
    <s v="Secretaria de Estado da Administração"/>
    <n v="31"/>
    <s v="Pessoal e Encargos Sociais"/>
    <x v="0"/>
    <n v="91118039"/>
    <n v="104610316.66"/>
    <n v="104139291.01000001"/>
    <n v="103984436.01000001"/>
    <n v="103820138.29000001"/>
    <x v="29"/>
    <x v="2"/>
  </r>
  <r>
    <n v="520002"/>
    <s v="Encargos Gerais do Estado"/>
    <n v="33"/>
    <s v="Outras Despesas Correntes"/>
    <x v="0"/>
    <n v="208950000"/>
    <n v="191132106.69999999"/>
    <n v="180202735.30000001"/>
    <n v="177532428.93000001"/>
    <n v="176530594.46000001"/>
    <x v="44"/>
    <x v="0"/>
  </r>
  <r>
    <n v="530025"/>
    <s v="Departamento Estadual de Infraestrutura"/>
    <n v="31"/>
    <s v="Pessoal e Encargos Sociais"/>
    <x v="0"/>
    <n v="57385435"/>
    <n v="67636668.909999996"/>
    <n v="67491691.890000001"/>
    <n v="67419666.680000007"/>
    <n v="67378670.790000007"/>
    <x v="68"/>
    <x v="2"/>
  </r>
  <r>
    <n v="540093"/>
    <s v="Fundo Rotativo da Penitenciária de Curitibanos"/>
    <n v="44"/>
    <s v="Investimentos"/>
    <x v="0"/>
    <n v="340631"/>
    <n v="1045452.34"/>
    <n v="51704.76"/>
    <n v="51704.76"/>
    <n v="51704.76"/>
    <x v="81"/>
    <x v="1"/>
  </r>
  <r>
    <n v="540094"/>
    <s v="Fundo Rotativo da Penitenciária de Florianópolis"/>
    <n v="44"/>
    <s v="Investimentos"/>
    <x v="0"/>
    <n v="285321"/>
    <n v="994"/>
    <n v="989.78"/>
    <n v="989.78"/>
    <n v="989.78"/>
    <x v="94"/>
    <x v="1"/>
  </r>
  <r>
    <n v="540097"/>
    <s v="Fundo Rotativo do Complexo Penitenciário da Grande Florianópolis"/>
    <n v="33"/>
    <s v="Outras Despesas Correntes"/>
    <x v="0"/>
    <n v="400000"/>
    <n v="730213.34"/>
    <n v="512953.92"/>
    <n v="510307.8"/>
    <n v="510307.8"/>
    <x v="82"/>
    <x v="0"/>
  </r>
  <r>
    <n v="600001"/>
    <s v="Secretaria de Estado de Desenvolvimento Regional - Itapiranga"/>
    <n v="31"/>
    <s v="Pessoal e Encargos Sociais"/>
    <x v="0"/>
    <n v="3072181"/>
    <n v="3618295.52"/>
    <n v="3612985.17"/>
    <n v="3612985.17"/>
    <n v="3612985.17"/>
    <x v="108"/>
    <x v="2"/>
  </r>
  <r>
    <n v="740001"/>
    <s v="Secretaria de Estado de Desenvolvimento Regional - Xanxerê"/>
    <n v="31"/>
    <s v="Pessoal e Encargos Sociais"/>
    <x v="0"/>
    <n v="4087799"/>
    <n v="5431443.2199999997"/>
    <n v="5426572.5"/>
    <n v="5426572.5"/>
    <n v="5426572.5"/>
    <x v="41"/>
    <x v="2"/>
  </r>
  <r>
    <n v="850001"/>
    <s v="Secretaria de Estado de Desenvolvimento Regional - Brusque"/>
    <n v="33"/>
    <s v="Outras Despesas Correntes"/>
    <x v="0"/>
    <n v="7233495"/>
    <n v="10637487.08"/>
    <n v="8273458.3300000001"/>
    <n v="8223968.2999999998"/>
    <n v="8223968.2999999998"/>
    <x v="24"/>
    <x v="0"/>
  </r>
  <r>
    <n v="870001"/>
    <s v="Secretaria de Estado de Desenvolvimento Regional - Grande Florianópolis"/>
    <n v="33"/>
    <s v="Outras Despesas Correntes"/>
    <x v="0"/>
    <n v="20914654"/>
    <n v="16244606"/>
    <n v="0"/>
    <n v="0"/>
    <n v="0"/>
    <x v="50"/>
    <x v="0"/>
  </r>
  <r>
    <n v="900001"/>
    <s v="Secretaria de Estado de Desenvolvimento Regional - Criciúma"/>
    <n v="31"/>
    <s v="Pessoal e Encargos Sociais"/>
    <x v="0"/>
    <n v="6448313"/>
    <n v="8016793.4500000002"/>
    <n v="8002949.9000000004"/>
    <n v="8002949.9000000004"/>
    <n v="8002949.9000000004"/>
    <x v="51"/>
    <x v="2"/>
  </r>
  <r>
    <n v="910001"/>
    <s v="Secretaria de Estado de Desenvolvimento Regional - Araranguá"/>
    <n v="33"/>
    <s v="Outras Despesas Correntes"/>
    <x v="0"/>
    <n v="8906136"/>
    <n v="13501849.15"/>
    <n v="9402833.9299999997"/>
    <n v="9291101.0999999996"/>
    <n v="9259334.8599999994"/>
    <x v="34"/>
    <x v="0"/>
  </r>
  <r>
    <n v="940001"/>
    <s v="Secretaria de Estado de Desenvolvimento Regional - Mafra"/>
    <n v="33"/>
    <s v="Outras Despesas Correntes"/>
    <x v="0"/>
    <n v="9130788"/>
    <n v="17137199.239999998"/>
    <n v="13697821.93"/>
    <n v="13544723.93"/>
    <n v="13501752.73"/>
    <x v="26"/>
    <x v="0"/>
  </r>
  <r>
    <n v="990001"/>
    <s v="Secretaria de Estado de Desenvolvimento Regional - Dionísio Cerqueira"/>
    <n v="31"/>
    <s v="Pessoal e Encargos Sociais"/>
    <x v="0"/>
    <n v="2710472"/>
    <n v="3153327.51"/>
    <n v="3137961.4"/>
    <n v="3137961.4"/>
    <n v="3137961.4"/>
    <x v="109"/>
    <x v="2"/>
  </r>
  <r>
    <n v="480092"/>
    <s v="Fundo Catarinense para o Desenvolvimento da Saúde-INVESTSAÚDE"/>
    <n v="44"/>
    <s v="Investimentos"/>
    <x v="0"/>
    <n v="31084866"/>
    <n v="115018681.23"/>
    <n v="31218934.030000001"/>
    <n v="31218934.030000001"/>
    <n v="31218934.030000001"/>
    <x v="79"/>
    <x v="1"/>
  </r>
  <r>
    <n v="230021"/>
    <s v="Fundação Catarinense de Esporte"/>
    <n v="44"/>
    <s v="Investimentos"/>
    <x v="1"/>
    <n v="259316"/>
    <n v="280806"/>
    <n v="80801.11"/>
    <n v="80801.11"/>
    <n v="80801.11"/>
    <x v="3"/>
    <x v="1"/>
  </r>
  <r>
    <n v="230093"/>
    <s v="Fundo Estadual de Incentivo à Cultura"/>
    <n v="44"/>
    <s v="Investimentos"/>
    <x v="1"/>
    <n v="404770"/>
    <n v="6310065.3499999996"/>
    <n v="5598764.9199999999"/>
    <n v="5598764.9199999999"/>
    <n v="5598764.9199999999"/>
    <x v="113"/>
    <x v="1"/>
  </r>
  <r>
    <n v="410004"/>
    <s v="Secretaria Executiva de Assuntos Internacionais"/>
    <n v="33"/>
    <s v="Outras Despesas Correntes"/>
    <x v="1"/>
    <n v="965905"/>
    <n v="819456.86"/>
    <n v="785775.89"/>
    <n v="741324.1"/>
    <n v="709704.25"/>
    <x v="56"/>
    <x v="0"/>
  </r>
  <r>
    <n v="410031"/>
    <s v="Agência de Desenvolvimento Regional de Itapiranga"/>
    <n v="31"/>
    <s v="Pessoal e Encargos Sociais"/>
    <x v="1"/>
    <n v="3636415"/>
    <n v="3702572.37"/>
    <n v="3702557.89"/>
    <n v="3702557.89"/>
    <n v="3689183.47"/>
    <x v="108"/>
    <x v="2"/>
  </r>
  <r>
    <n v="410034"/>
    <s v="Agência de Desenvolvimento Regional de Taió"/>
    <n v="31"/>
    <s v="Pessoal e Encargos Sociais"/>
    <x v="1"/>
    <n v="3081106"/>
    <n v="3360037.5"/>
    <n v="3360037.03"/>
    <n v="3360037.03"/>
    <n v="3348246.5"/>
    <x v="93"/>
    <x v="2"/>
  </r>
  <r>
    <n v="410037"/>
    <s v="Agência de Desenvolvimento Regional de São Miguel do Oeste"/>
    <n v="44"/>
    <s v="Investimentos"/>
    <x v="1"/>
    <n v="418302"/>
    <n v="1818871.93"/>
    <n v="1662808.93"/>
    <n v="1662808.93"/>
    <n v="1658959.03"/>
    <x v="77"/>
    <x v="1"/>
  </r>
  <r>
    <n v="410039"/>
    <s v="Agência de Desenvolvimento Regional de São Lourenço do Oeste"/>
    <n v="44"/>
    <s v="Investimentos"/>
    <x v="1"/>
    <n v="212514"/>
    <n v="655583.02"/>
    <n v="641565.02"/>
    <n v="641565.02"/>
    <n v="472042.2"/>
    <x v="61"/>
    <x v="1"/>
  </r>
  <r>
    <n v="410040"/>
    <s v="Agência de Desenvolvimento Regional de Chapecó"/>
    <n v="44"/>
    <s v="Investimentos"/>
    <x v="1"/>
    <n v="504924"/>
    <n v="20570526.010000002"/>
    <n v="20084649.300000001"/>
    <n v="18683348.579999998"/>
    <n v="18650128.780000001"/>
    <x v="17"/>
    <x v="1"/>
  </r>
  <r>
    <n v="410043"/>
    <s v="Agência de Desenvolvimento Regional de Joaçaba"/>
    <n v="33"/>
    <s v="Outras Despesas Correntes"/>
    <x v="1"/>
    <n v="6359707"/>
    <n v="8090221.2400000002"/>
    <n v="7099045.0300000003"/>
    <n v="6732692.8499999996"/>
    <n v="6572551.3700000001"/>
    <x v="84"/>
    <x v="0"/>
  </r>
  <r>
    <n v="410054"/>
    <s v="Agência de Desenvolvimento Regional de Laguna"/>
    <n v="44"/>
    <s v="Investimentos"/>
    <x v="1"/>
    <n v="315923"/>
    <n v="8018707.0300000003"/>
    <n v="7860836.1500000004"/>
    <n v="7747892.6799999997"/>
    <n v="7747892.6799999997"/>
    <x v="106"/>
    <x v="1"/>
  </r>
  <r>
    <n v="410058"/>
    <s v="Agência de Desenvolvimento Regional de Joinville"/>
    <n v="31"/>
    <s v="Pessoal e Encargos Sociais"/>
    <x v="1"/>
    <n v="8389306"/>
    <n v="9727400.5399999991"/>
    <n v="9727366.5899999999"/>
    <n v="9727366.5899999999"/>
    <n v="9704561.6300000008"/>
    <x v="66"/>
    <x v="2"/>
  </r>
  <r>
    <n v="410061"/>
    <s v="Agência de Desenvolvimento Regional de Canoinhas"/>
    <n v="33"/>
    <s v="Outras Despesas Correntes"/>
    <x v="1"/>
    <n v="6076915"/>
    <n v="11374882.91"/>
    <n v="11113899.42"/>
    <n v="10901925.74"/>
    <n v="10810829.050000001"/>
    <x v="19"/>
    <x v="0"/>
  </r>
  <r>
    <n v="450021"/>
    <s v="Fundação Catarinense de Educação Especial"/>
    <n v="33"/>
    <s v="Outras Despesas Correntes"/>
    <x v="1"/>
    <n v="88042347"/>
    <n v="56159454.450000003"/>
    <n v="20147928.620000001"/>
    <n v="19485540.210000001"/>
    <n v="19402951.719999999"/>
    <x v="46"/>
    <x v="0"/>
  </r>
  <r>
    <n v="470092"/>
    <s v="Fundo do Plano de Saúde dos Servidores Públicos Estaduais"/>
    <n v="44"/>
    <s v="Investimentos"/>
    <x v="1"/>
    <n v="14277160"/>
    <n v="15068960"/>
    <n v="365013"/>
    <n v="357903"/>
    <n v="357903"/>
    <x v="111"/>
    <x v="1"/>
  </r>
  <r>
    <n v="470092"/>
    <s v="Fundo do Plano de Saúde dos Servidores Públicos Estaduais"/>
    <n v="31"/>
    <s v="Pessoal e Encargos Sociais"/>
    <x v="1"/>
    <n v="16722000"/>
    <n v="16722000"/>
    <n v="9600000"/>
    <n v="8040220.3600000003"/>
    <n v="8040220.3600000003"/>
    <x v="111"/>
    <x v="2"/>
  </r>
  <r>
    <n v="520001"/>
    <s v="Secretaria de Estado da Fazenda"/>
    <n v="31"/>
    <s v="Pessoal e Encargos Sociais"/>
    <x v="1"/>
    <n v="301265978"/>
    <n v="363930994.12"/>
    <n v="363903564.50999999"/>
    <n v="363473263.64999998"/>
    <n v="362724320.25"/>
    <x v="104"/>
    <x v="2"/>
  </r>
  <r>
    <n v="520091"/>
    <s v="Fundo de Apoio ao Desenvolvimento Empresarial de Santa Catarina"/>
    <n v="45"/>
    <s v="Inversões Financeiras"/>
    <x v="1"/>
    <n v="124000000"/>
    <n v="95096856.730000004"/>
    <n v="0"/>
    <n v="0"/>
    <n v="0"/>
    <x v="67"/>
    <x v="3"/>
  </r>
  <r>
    <n v="530001"/>
    <s v="Secretaria de Estado da Infraestrutura e Mobilidade"/>
    <n v="44"/>
    <s v="Investimentos"/>
    <x v="1"/>
    <n v="282951940"/>
    <n v="411853026.88999999"/>
    <n v="178688932.47999999"/>
    <n v="164318143.74000001"/>
    <n v="164316443.74000001"/>
    <x v="31"/>
    <x v="1"/>
  </r>
  <r>
    <n v="540092"/>
    <s v="Fundo Rotativo da Penitenciária Sul"/>
    <n v="33"/>
    <s v="Outras Despesas Correntes"/>
    <x v="1"/>
    <n v="1181279"/>
    <n v="2611413.7200000002"/>
    <n v="374792.11"/>
    <n v="374792.11"/>
    <n v="374792.11"/>
    <x v="115"/>
    <x v="0"/>
  </r>
  <r>
    <n v="410058"/>
    <s v="Agência de Desenvolvimento Regional de Joinville"/>
    <n v="33"/>
    <s v="Outras Despesas Correntes"/>
    <x v="2"/>
    <n v="21585809"/>
    <n v="35658035.299999997"/>
    <n v="30227416.460000001"/>
    <n v="29390289.920000002"/>
    <n v="28933783.699999999"/>
    <x v="66"/>
    <x v="0"/>
  </r>
  <r>
    <n v="470093"/>
    <s v="Fundo Patrimonial"/>
    <n v="44"/>
    <s v="Investimentos"/>
    <x v="2"/>
    <n v="47399772"/>
    <n v="28282381.969999999"/>
    <n v="1632276.38"/>
    <n v="655693.53"/>
    <n v="655693.53"/>
    <x v="32"/>
    <x v="1"/>
  </r>
  <r>
    <n v="540093"/>
    <s v="Fundo Rotativo da Penitenciária de Curitibanos"/>
    <n v="33"/>
    <s v="Outras Despesas Correntes"/>
    <x v="2"/>
    <n v="2200000"/>
    <n v="4219778.55"/>
    <n v="2774931.1"/>
    <n v="2774931.1"/>
    <n v="2774931.1"/>
    <x v="81"/>
    <x v="0"/>
  </r>
  <r>
    <n v="230022"/>
    <s v="Fundação  Catarinense de Cultura"/>
    <n v="33"/>
    <s v="Outras Despesas Correntes"/>
    <x v="2"/>
    <n v="21000422"/>
    <n v="22038365.120000001"/>
    <n v="21634157.100000001"/>
    <n v="20224663.59"/>
    <n v="20216446.789999999"/>
    <x v="71"/>
    <x v="0"/>
  </r>
  <r>
    <n v="230095"/>
    <s v="Fundo Estadual de Incentivo ao Esporte"/>
    <n v="44"/>
    <s v="Investimentos"/>
    <x v="2"/>
    <n v="1400000"/>
    <n v="3551259.61"/>
    <n v="3463588.17"/>
    <n v="3463588.17"/>
    <n v="3463588.17"/>
    <x v="116"/>
    <x v="1"/>
  </r>
  <r>
    <n v="270024"/>
    <s v="Fundação de Amparo à Pesquisa e Inovação do Estado de Santa Catarina"/>
    <n v="44"/>
    <s v="Investimentos"/>
    <x v="2"/>
    <n v="25054609"/>
    <n v="11859918.26"/>
    <n v="5475606.3200000003"/>
    <n v="5475606.3200000003"/>
    <n v="5475606.3200000003"/>
    <x v="91"/>
    <x v="1"/>
  </r>
  <r>
    <n v="520030"/>
    <s v="Fundação Escola de Governo - ENA"/>
    <n v="44"/>
    <s v="Investimentos"/>
    <x v="2"/>
    <n v="60000"/>
    <n v="19000"/>
    <n v="4976.08"/>
    <n v="4976.08"/>
    <n v="4976.08"/>
    <x v="60"/>
    <x v="1"/>
  </r>
  <r>
    <n v="410046"/>
    <s v="Agência de Desenvolvimento Regional de Caçador"/>
    <n v="31"/>
    <s v="Pessoal e Encargos Sociais"/>
    <x v="2"/>
    <n v="5034933"/>
    <n v="777947.45"/>
    <n v="777947.45"/>
    <n v="777947.45"/>
    <n v="777947.45"/>
    <x v="18"/>
    <x v="2"/>
  </r>
  <r>
    <n v="410049"/>
    <s v="Agência de Desenvolvimento Regional de Ituporanga"/>
    <n v="44"/>
    <s v="Investimentos"/>
    <x v="2"/>
    <n v="86915"/>
    <n v="5009.3500000000004"/>
    <n v="5009.3500000000004"/>
    <n v="5009.3500000000004"/>
    <n v="5009.3500000000004"/>
    <x v="23"/>
    <x v="1"/>
  </r>
  <r>
    <n v="440093"/>
    <s v="Fundo Estadual de Desenvolvimento Rural"/>
    <n v="44"/>
    <s v="Investimentos"/>
    <x v="2"/>
    <n v="1950000"/>
    <n v="3982275.07"/>
    <n v="3844436.85"/>
    <n v="3844436.85"/>
    <n v="3844436.85"/>
    <x v="87"/>
    <x v="1"/>
  </r>
  <r>
    <n v="150091"/>
    <s v="Fundo de Acesso à Justiça"/>
    <n v="33"/>
    <s v="Outras Despesas Correntes"/>
    <x v="2"/>
    <n v="34690000"/>
    <n v="34690000"/>
    <n v="45035.47"/>
    <n v="45035.47"/>
    <n v="45035.47"/>
    <x v="95"/>
    <x v="0"/>
  </r>
  <r>
    <n v="260001"/>
    <s v="Secretaria de Estado de Desenvolvimento Social"/>
    <n v="44"/>
    <s v="Investimentos"/>
    <x v="2"/>
    <n v="4070000"/>
    <n v="8213507.0700000003"/>
    <n v="133136.37"/>
    <n v="104472.37"/>
    <n v="9982.3700000000008"/>
    <x v="4"/>
    <x v="1"/>
  </r>
  <r>
    <n v="470076"/>
    <s v="Fundo Financeiro"/>
    <n v="33"/>
    <s v="Outras Despesas Correntes"/>
    <x v="2"/>
    <n v="69967681"/>
    <n v="43907895.359999999"/>
    <n v="43871023.359999999"/>
    <n v="43871023.359999999"/>
    <n v="43871023.359999999"/>
    <x v="75"/>
    <x v="0"/>
  </r>
  <r>
    <n v="410035"/>
    <s v="Agência de Desenvolvimento Regional de Timbó"/>
    <n v="44"/>
    <s v="Investimentos"/>
    <x v="2"/>
    <n v="138139"/>
    <n v="446171.24"/>
    <n v="446171.24"/>
    <n v="446171.24"/>
    <n v="446171.24"/>
    <x v="78"/>
    <x v="1"/>
  </r>
  <r>
    <n v="410038"/>
    <s v="Agência de Desenvolvimento Regional de Maravilha"/>
    <n v="31"/>
    <s v="Pessoal e Encargos Sociais"/>
    <x v="2"/>
    <n v="4946659"/>
    <n v="6823802.6900000004"/>
    <n v="6823799.6900000004"/>
    <n v="6823799.6900000004"/>
    <n v="6812213.9299999997"/>
    <x v="16"/>
    <x v="2"/>
  </r>
  <r>
    <n v="410038"/>
    <s v="Agência de Desenvolvimento Regional de Maravilha"/>
    <n v="44"/>
    <s v="Investimentos"/>
    <x v="2"/>
    <n v="89973"/>
    <n v="5197585.95"/>
    <n v="4851482"/>
    <n v="4851482"/>
    <n v="4851482"/>
    <x v="16"/>
    <x v="1"/>
  </r>
  <r>
    <n v="480091"/>
    <s v="Fundo Estadual de Saúde"/>
    <n v="31"/>
    <s v="Pessoal e Encargos Sociais"/>
    <x v="2"/>
    <n v="1163803000"/>
    <n v="1145383459.3599999"/>
    <n v="1144880418.04"/>
    <n v="1144477019.6700001"/>
    <n v="1140765961.51"/>
    <x v="9"/>
    <x v="2"/>
  </r>
  <r>
    <n v="440091"/>
    <s v="Fundo de Terras do Estado de Santa Catarina"/>
    <n v="45"/>
    <s v="Inversões Financeiras"/>
    <x v="2"/>
    <n v="1068563"/>
    <n v="731688"/>
    <n v="604437.6"/>
    <n v="79437.600000000006"/>
    <n v="79437.600000000006"/>
    <x v="57"/>
    <x v="3"/>
  </r>
  <r>
    <n v="450001"/>
    <s v="Secretaria de Estado da Educação"/>
    <n v="33"/>
    <s v="Outras Despesas Correntes"/>
    <x v="2"/>
    <n v="1036162644"/>
    <n v="803615278.91999996"/>
    <n v="612617201.79999995"/>
    <n v="588977064.80999994"/>
    <n v="586027139.71000004"/>
    <x v="8"/>
    <x v="0"/>
  </r>
  <r>
    <n v="420001"/>
    <s v="Gabinete do Vice-Governador do Estado"/>
    <n v="31"/>
    <s v="Pessoal e Encargos Sociais"/>
    <x v="2"/>
    <n v="2891237"/>
    <n v="2214606.38"/>
    <n v="2214604.52"/>
    <n v="2214604.52"/>
    <n v="2194104.65"/>
    <x v="49"/>
    <x v="2"/>
  </r>
  <r>
    <n v="260022"/>
    <s v="Companhia de Habitação do Estado de Santa Catarina S.A."/>
    <n v="33"/>
    <s v="Outras Despesas Correntes"/>
    <x v="2"/>
    <n v="9752716"/>
    <n v="10819328.84"/>
    <n v="3237048.84"/>
    <n v="3128484.84"/>
    <n v="3127449.57"/>
    <x v="5"/>
    <x v="0"/>
  </r>
  <r>
    <n v="410042"/>
    <s v="Agência de Desenvolvimento Regional de Concórdia"/>
    <n v="33"/>
    <s v="Outras Despesas Correntes"/>
    <x v="3"/>
    <n v="8451516"/>
    <n v="1273296.75"/>
    <n v="1273296.75"/>
    <n v="1273296.75"/>
    <n v="1273296.75"/>
    <x v="89"/>
    <x v="0"/>
  </r>
  <r>
    <n v="520002"/>
    <s v="Encargos Gerais do Estado"/>
    <n v="31"/>
    <s v="Pessoal e Encargos Sociais"/>
    <x v="3"/>
    <n v="43000000"/>
    <n v="213026761.84999999"/>
    <n v="212935649.88"/>
    <n v="212935649.86000001"/>
    <n v="212935649.86000001"/>
    <x v="44"/>
    <x v="2"/>
  </r>
  <r>
    <n v="260096"/>
    <s v="Fundo Estadual de Combate e Erradicação da Pobreza"/>
    <n v="44"/>
    <s v="Investimentos"/>
    <x v="3"/>
    <n v="1235278"/>
    <n v="11115668.779999999"/>
    <n v="5602046.9199999999"/>
    <n v="2529561.54"/>
    <n v="2529561.54"/>
    <x v="42"/>
    <x v="1"/>
  </r>
  <r>
    <n v="470076"/>
    <s v="Fundo Financeiro"/>
    <n v="33"/>
    <s v="Outras Despesas Correntes"/>
    <x v="3"/>
    <n v="36910000"/>
    <n v="44620383.140000001"/>
    <n v="44244610.810000002"/>
    <n v="44228756.68"/>
    <n v="44228756.68"/>
    <x v="75"/>
    <x v="0"/>
  </r>
  <r>
    <n v="440093"/>
    <s v="Fundo Estadual de Desenvolvimento Rural"/>
    <n v="33"/>
    <s v="Outras Despesas Correntes"/>
    <x v="3"/>
    <n v="8523505"/>
    <n v="10031025"/>
    <n v="7510953.9699999997"/>
    <n v="6951780.9699999997"/>
    <n v="6951780.9699999997"/>
    <x v="87"/>
    <x v="0"/>
  </r>
  <r>
    <n v="520030"/>
    <s v="Fundação Escola de Governo - ENA"/>
    <n v="33"/>
    <s v="Outras Despesas Correntes"/>
    <x v="3"/>
    <n v="2193852"/>
    <n v="2319831.62"/>
    <n v="977013.32"/>
    <n v="878367.22"/>
    <n v="870715.16"/>
    <x v="60"/>
    <x v="0"/>
  </r>
  <r>
    <n v="450021"/>
    <s v="Fundação Catarinense de Educação Especial"/>
    <n v="44"/>
    <s v="Investimentos"/>
    <x v="3"/>
    <n v="5743171"/>
    <n v="4034344.31"/>
    <n v="1198691.31"/>
    <n v="1162177.43"/>
    <n v="866138.24"/>
    <x v="46"/>
    <x v="1"/>
  </r>
  <r>
    <n v="160091"/>
    <s v="Fundo para Melhoria da Segurança Pública"/>
    <n v="33"/>
    <s v="Outras Despesas Correntes"/>
    <x v="3"/>
    <n v="175486069"/>
    <n v="160647272.84999999"/>
    <n v="152171317.05000001"/>
    <n v="145203216.78999999"/>
    <n v="144807461.16999999"/>
    <x v="1"/>
    <x v="0"/>
  </r>
  <r>
    <n v="440022"/>
    <s v="Companhia Integrada de Desenvolvimento Agrícola de Santa Catarina"/>
    <n v="31"/>
    <s v="Pessoal e Encargos Sociais"/>
    <x v="3"/>
    <n v="172340000"/>
    <n v="171957195.56999999"/>
    <n v="171461526.41"/>
    <n v="171461526.41"/>
    <n v="168703662.28"/>
    <x v="69"/>
    <x v="2"/>
  </r>
  <r>
    <n v="470093"/>
    <s v="Fundo Patrimonial"/>
    <n v="45"/>
    <s v="Inversões Financeiras"/>
    <x v="3"/>
    <n v="3422468"/>
    <n v="3422468"/>
    <n v="0"/>
    <n v="0"/>
    <n v="0"/>
    <x v="32"/>
    <x v="3"/>
  </r>
  <r>
    <n v="410047"/>
    <s v="Agência de Desenvolvimento Regional de Curitibanos"/>
    <n v="44"/>
    <s v="Investimentos"/>
    <x v="3"/>
    <n v="144232"/>
    <n v="116587.28"/>
    <n v="116587.28"/>
    <n v="116587.28"/>
    <n v="116587.28"/>
    <x v="65"/>
    <x v="1"/>
  </r>
  <r>
    <n v="270023"/>
    <s v="Junta Comercial do Estado de Santa Catarina"/>
    <n v="44"/>
    <s v="Investimentos"/>
    <x v="3"/>
    <n v="574978"/>
    <n v="77402.95"/>
    <n v="24324.2"/>
    <n v="24324.2"/>
    <n v="6279"/>
    <x v="48"/>
    <x v="1"/>
  </r>
  <r>
    <n v="410045"/>
    <s v="Agência de Desenvolvimento Regional de Videira"/>
    <n v="31"/>
    <s v="Pessoal e Encargos Sociais"/>
    <x v="3"/>
    <n v="6102220"/>
    <n v="2107445.5"/>
    <n v="2107445.5"/>
    <n v="2107445.5"/>
    <n v="2107445.5"/>
    <x v="37"/>
    <x v="2"/>
  </r>
  <r>
    <n v="410001"/>
    <s v="Casa Civil"/>
    <n v="31"/>
    <s v="Pessoal e Encargos Sociais"/>
    <x v="3"/>
    <n v="20031673"/>
    <n v="20968182.440000001"/>
    <n v="20446243.91"/>
    <n v="20306238.100000001"/>
    <n v="20073522.82"/>
    <x v="54"/>
    <x v="2"/>
  </r>
  <r>
    <n v="550001"/>
    <s v="Defesa Civil"/>
    <n v="44"/>
    <s v="Investimentos"/>
    <x v="3"/>
    <n v="30000000"/>
    <n v="31810160.350000001"/>
    <n v="601736.46"/>
    <n v="601736.46"/>
    <n v="601736.46"/>
    <x v="105"/>
    <x v="1"/>
  </r>
  <r>
    <n v="270095"/>
    <s v="Fundo Catarinense de Mudanças Climáticas"/>
    <n v="44"/>
    <s v="Investimentos"/>
    <x v="3"/>
    <n v="260000"/>
    <n v="620457.26"/>
    <n v="8782"/>
    <n v="8782"/>
    <n v="8782"/>
    <x v="114"/>
    <x v="1"/>
  </r>
  <r>
    <n v="410048"/>
    <s v="Agência de Desenvolvimento Regional de Rio do Sul"/>
    <n v="33"/>
    <s v="Outras Despesas Correntes"/>
    <x v="3"/>
    <n v="21186592"/>
    <n v="1413430.64"/>
    <n v="1413430.64"/>
    <n v="1413430.64"/>
    <n v="1413430.64"/>
    <x v="38"/>
    <x v="0"/>
  </r>
  <r>
    <n v="230022"/>
    <s v="Fundação  Catarinense de Cultura"/>
    <n v="31"/>
    <s v="Pessoal e Encargos Sociais"/>
    <x v="3"/>
    <n v="13570663"/>
    <n v="13794845.33"/>
    <n v="13594345.66"/>
    <n v="13594345.66"/>
    <n v="13575940.93"/>
    <x v="71"/>
    <x v="2"/>
  </r>
  <r>
    <n v="450001"/>
    <s v="Secretaria de Estado da Educação"/>
    <n v="46"/>
    <s v="Amortização da Dívida"/>
    <x v="3"/>
    <n v="10000000"/>
    <n v="354760.49"/>
    <n v="0"/>
    <n v="0"/>
    <n v="0"/>
    <x v="8"/>
    <x v="5"/>
  </r>
  <r>
    <n v="410091"/>
    <s v="Fundo Especial de Estudos Jurídicos e de Reaparelhamento"/>
    <n v="44"/>
    <s v="Investimentos"/>
    <x v="3"/>
    <n v="2470000"/>
    <n v="5082353.8099999996"/>
    <n v="1558414.46"/>
    <n v="1505462.44"/>
    <n v="1504292.44"/>
    <x v="110"/>
    <x v="1"/>
  </r>
  <r>
    <n v="410057"/>
    <s v="Agência de Desenvolvimento Regional de Araranguá"/>
    <n v="33"/>
    <s v="Outras Despesas Correntes"/>
    <x v="3"/>
    <n v="9255512"/>
    <n v="1911489.53"/>
    <n v="1911489.53"/>
    <n v="1911489.53"/>
    <n v="1911489.53"/>
    <x v="34"/>
    <x v="0"/>
  </r>
  <r>
    <n v="410007"/>
    <s v="Controladoria Geral do Estado"/>
    <n v="44"/>
    <s v="Investimentos"/>
    <x v="3"/>
    <n v="0"/>
    <n v="466410"/>
    <n v="10985.6"/>
    <n v="4390"/>
    <n v="4390"/>
    <x v="120"/>
    <x v="1"/>
  </r>
  <r>
    <n v="180001"/>
    <s v="Secretaria de Estado do Planejamento"/>
    <n v="44"/>
    <s v="Investimentos"/>
    <x v="0"/>
    <n v="59605"/>
    <n v="119150.05"/>
    <n v="119140"/>
    <n v="104062"/>
    <n v="104062"/>
    <x v="53"/>
    <x v="1"/>
  </r>
  <r>
    <n v="230022"/>
    <s v="Fundação  Catarinense de Cultura"/>
    <n v="31"/>
    <s v="Pessoal e Encargos Sociais"/>
    <x v="0"/>
    <n v="10897069"/>
    <n v="12765787.140000001"/>
    <n v="12670594.68"/>
    <n v="12670056.32"/>
    <n v="12653007.359999999"/>
    <x v="71"/>
    <x v="2"/>
  </r>
  <r>
    <n v="260096"/>
    <s v="Fundo Estadual de Combate e Erradicação da Pobreza"/>
    <n v="44"/>
    <s v="Investimentos"/>
    <x v="0"/>
    <n v="18782433"/>
    <n v="56922272.799999997"/>
    <n v="7062117.5300000003"/>
    <n v="3172444.42"/>
    <n v="3172444.42"/>
    <x v="42"/>
    <x v="1"/>
  </r>
  <r>
    <n v="270023"/>
    <s v="Junta Comercial do Estado de Santa Catarina"/>
    <n v="31"/>
    <s v="Pessoal e Encargos Sociais"/>
    <x v="0"/>
    <n v="8051800"/>
    <n v="8155300"/>
    <n v="7546114.1299999999"/>
    <n v="7541756.4000000004"/>
    <n v="7524827.71"/>
    <x v="48"/>
    <x v="2"/>
  </r>
  <r>
    <n v="410002"/>
    <s v="Procuradoria Geral do Estado"/>
    <n v="44"/>
    <s v="Investimentos"/>
    <x v="0"/>
    <n v="0"/>
    <n v="7758"/>
    <n v="7758"/>
    <n v="0"/>
    <n v="0"/>
    <x v="35"/>
    <x v="1"/>
  </r>
  <r>
    <n v="410094"/>
    <s v="Fundo de Desenvolvimento Social"/>
    <n v="33"/>
    <s v="Outras Despesas Correntes"/>
    <x v="0"/>
    <n v="21484356"/>
    <n v="10453377.32"/>
    <n v="5477.19"/>
    <n v="5477.19"/>
    <n v="5477.19"/>
    <x v="28"/>
    <x v="0"/>
  </r>
  <r>
    <n v="440093"/>
    <s v="Fundo Estadual de Desenvolvimento Rural"/>
    <n v="33"/>
    <s v="Outras Despesas Correntes"/>
    <x v="0"/>
    <n v="29662880"/>
    <n v="31441835.859999999"/>
    <n v="31275462.620000001"/>
    <n v="31268652.199999999"/>
    <n v="31268652.199999999"/>
    <x v="87"/>
    <x v="0"/>
  </r>
  <r>
    <n v="540001"/>
    <s v="Secretaria de Estado de Administração Prisional e Socioeducativa"/>
    <n v="44"/>
    <s v="Investimentos"/>
    <x v="0"/>
    <n v="0"/>
    <n v="181850"/>
    <n v="0"/>
    <n v="0"/>
    <n v="0"/>
    <x v="121"/>
    <x v="1"/>
  </r>
  <r>
    <n v="540091"/>
    <s v="Fundo Rotativo da Penitenciária  Industrial de Joinville"/>
    <n v="33"/>
    <s v="Outras Despesas Correntes"/>
    <x v="0"/>
    <n v="1200000"/>
    <n v="4181838.34"/>
    <n v="214364.5"/>
    <n v="214364.5"/>
    <n v="214364.5"/>
    <x v="12"/>
    <x v="0"/>
  </r>
  <r>
    <n v="660001"/>
    <s v="Secretaria de Estado de Desenvolvimento Regional - Timbó"/>
    <n v="31"/>
    <s v="Pessoal e Encargos Sociais"/>
    <x v="0"/>
    <n v="2446904"/>
    <n v="2739674.91"/>
    <n v="2735391.53"/>
    <n v="2735391.53"/>
    <n v="2735391.53"/>
    <x v="78"/>
    <x v="2"/>
  </r>
  <r>
    <n v="700001"/>
    <s v="Secretaria de Estado de Desenvolvimento Regional - São Miguel do Oeste"/>
    <n v="33"/>
    <s v="Outras Despesas Correntes"/>
    <x v="0"/>
    <n v="3450348"/>
    <n v="6540029.4400000004"/>
    <n v="5275572.62"/>
    <n v="5237466.42"/>
    <n v="5237094.3099999996"/>
    <x v="77"/>
    <x v="0"/>
  </r>
  <r>
    <n v="780001"/>
    <s v="Secretaria de Estado de Desenvolvimento Regional - Videira"/>
    <n v="33"/>
    <s v="Outras Despesas Correntes"/>
    <x v="0"/>
    <n v="3988471"/>
    <n v="5824643.6200000001"/>
    <n v="4319943.3600000003"/>
    <n v="4169900.88"/>
    <n v="4169900.88"/>
    <x v="37"/>
    <x v="0"/>
  </r>
  <r>
    <n v="790001"/>
    <s v="Secretaria de Estado de Desenvolvimento Regional - Caçador"/>
    <n v="44"/>
    <s v="Investimentos"/>
    <x v="0"/>
    <n v="342888"/>
    <n v="341579.38"/>
    <n v="238170.06"/>
    <n v="238170.06"/>
    <n v="238170.06"/>
    <x v="18"/>
    <x v="1"/>
  </r>
  <r>
    <n v="820001"/>
    <s v="Secretaria de Estado de Desenvolvimento Regional - Ituporanga"/>
    <n v="44"/>
    <s v="Investimentos"/>
    <x v="0"/>
    <n v="272797"/>
    <n v="1747139"/>
    <n v="1670842.93"/>
    <n v="1670842.93"/>
    <n v="1670842.93"/>
    <x v="23"/>
    <x v="1"/>
  </r>
  <r>
    <n v="860001"/>
    <s v="Secretaria de Estado de Desenvolvimento Regional - Itajaí"/>
    <n v="44"/>
    <s v="Investimentos"/>
    <x v="0"/>
    <n v="914372"/>
    <n v="6022053.4000000004"/>
    <n v="5505727.0999999996"/>
    <n v="5356620.4000000004"/>
    <n v="5356620.4000000004"/>
    <x v="25"/>
    <x v="1"/>
  </r>
  <r>
    <n v="880001"/>
    <s v="Secretaria de Estado de Desenvolvimento Regional - Laguna"/>
    <n v="33"/>
    <s v="Outras Despesas Correntes"/>
    <x v="0"/>
    <n v="7450755"/>
    <n v="9696696.0299999993"/>
    <n v="7679662.5199999996"/>
    <n v="7578827.6299999999"/>
    <n v="7578827.6299999999"/>
    <x v="106"/>
    <x v="0"/>
  </r>
  <r>
    <n v="940001"/>
    <s v="Secretaria de Estado de Desenvolvimento Regional - Mafra"/>
    <n v="31"/>
    <s v="Pessoal e Encargos Sociais"/>
    <x v="0"/>
    <n v="5189508"/>
    <n v="5074309.4800000004"/>
    <n v="5056905.01"/>
    <n v="5056905.01"/>
    <n v="5056905.01"/>
    <x v="26"/>
    <x v="2"/>
  </r>
  <r>
    <n v="150001"/>
    <s v="Defensoria Pública do Estado de Santa Catarina"/>
    <n v="31"/>
    <s v="Pessoal e Encargos Sociais"/>
    <x v="1"/>
    <n v="24875988"/>
    <n v="32376352.850000001"/>
    <n v="32309343.449999999"/>
    <n v="32309343.449999999"/>
    <n v="32304601.649999999"/>
    <x v="101"/>
    <x v="2"/>
  </r>
  <r>
    <n v="160097"/>
    <s v="Fundo de Melhoria da Polícia Militar"/>
    <n v="33"/>
    <s v="Outras Despesas Correntes"/>
    <x v="1"/>
    <n v="457489418"/>
    <n v="342609850.07999998"/>
    <n v="310092755.88"/>
    <n v="290912852.38999999"/>
    <n v="289388858.62"/>
    <x v="2"/>
    <x v="0"/>
  </r>
  <r>
    <n v="230023"/>
    <s v="Santa Catarina Turismo S.A."/>
    <n v="31"/>
    <s v="Pessoal e Encargos Sociais"/>
    <x v="1"/>
    <n v="4717986"/>
    <n v="5132553.67"/>
    <n v="5131547.3099999996"/>
    <n v="5130870.5999999996"/>
    <n v="5058798.6900000004"/>
    <x v="83"/>
    <x v="2"/>
  </r>
  <r>
    <n v="260093"/>
    <s v="Fundo Estadual de Assistência Social"/>
    <n v="33"/>
    <s v="Outras Despesas Correntes"/>
    <x v="1"/>
    <n v="47011161"/>
    <n v="31148775.620000001"/>
    <n v="22417379.100000001"/>
    <n v="21953063.489999998"/>
    <n v="21864907.109999999"/>
    <x v="99"/>
    <x v="0"/>
  </r>
  <r>
    <n v="270021"/>
    <s v="Instituto do Meio Ambiente do Estado de Santa Catarina - IMA"/>
    <n v="31"/>
    <s v="Pessoal e Encargos Sociais"/>
    <x v="1"/>
    <n v="46590868"/>
    <n v="46718202.560000002"/>
    <n v="43656269.130000003"/>
    <n v="43656269.130000003"/>
    <n v="43613487.280000001"/>
    <x v="98"/>
    <x v="2"/>
  </r>
  <r>
    <n v="410035"/>
    <s v="Agência de Desenvolvimento Regional de Timbó"/>
    <n v="31"/>
    <s v="Pessoal e Encargos Sociais"/>
    <x v="1"/>
    <n v="2821825"/>
    <n v="3180424.73"/>
    <n v="3180424.58"/>
    <n v="3180424.58"/>
    <n v="3166157.74"/>
    <x v="78"/>
    <x v="2"/>
  </r>
  <r>
    <n v="410036"/>
    <s v="Agência de Desenvolvimento Regional de Braço do Norte"/>
    <n v="44"/>
    <s v="Investimentos"/>
    <x v="1"/>
    <n v="228417"/>
    <n v="1944789.57"/>
    <n v="1848671.98"/>
    <n v="1848671.98"/>
    <n v="1848671.98"/>
    <x v="15"/>
    <x v="1"/>
  </r>
  <r>
    <n v="410038"/>
    <s v="Agência de Desenvolvimento Regional de Maravilha"/>
    <n v="31"/>
    <s v="Pessoal e Encargos Sociais"/>
    <x v="1"/>
    <n v="4527258"/>
    <n v="4339032.88"/>
    <n v="4339015.5199999996"/>
    <n v="4339015.5199999996"/>
    <n v="4325004.88"/>
    <x v="16"/>
    <x v="2"/>
  </r>
  <r>
    <n v="410044"/>
    <s v="Agência de Desenvolvimento Regional de Campos Novos"/>
    <n v="33"/>
    <s v="Outras Despesas Correntes"/>
    <x v="1"/>
    <n v="3991196"/>
    <n v="5565059.1100000003"/>
    <n v="4970765.59"/>
    <n v="4549042.25"/>
    <n v="4537955.66"/>
    <x v="102"/>
    <x v="0"/>
  </r>
  <r>
    <n v="410046"/>
    <s v="Agência de Desenvolvimento Regional de Caçador"/>
    <n v="33"/>
    <s v="Outras Despesas Correntes"/>
    <x v="1"/>
    <n v="4601914"/>
    <n v="6900694.6699999999"/>
    <n v="6080290"/>
    <n v="5167692.26"/>
    <n v="4965166.59"/>
    <x v="18"/>
    <x v="0"/>
  </r>
  <r>
    <n v="410047"/>
    <s v="Agência de Desenvolvimento Regional de Curitibanos"/>
    <n v="31"/>
    <s v="Pessoal e Encargos Sociais"/>
    <x v="1"/>
    <n v="4553011"/>
    <n v="4190279.74"/>
    <n v="4190255.27"/>
    <n v="4185223.71"/>
    <n v="4173640.32"/>
    <x v="65"/>
    <x v="2"/>
  </r>
  <r>
    <n v="410063"/>
    <s v="Agência de Desenvolvimento Regional de São Joaquim"/>
    <n v="33"/>
    <s v="Outras Despesas Correntes"/>
    <x v="1"/>
    <n v="3567467"/>
    <n v="5783083.4299999997"/>
    <n v="5650860.6799999997"/>
    <n v="5371071.29"/>
    <n v="5207170.87"/>
    <x v="43"/>
    <x v="0"/>
  </r>
  <r>
    <n v="430001"/>
    <s v="Procuradoria-Geral junto ao Tribunal de Contas"/>
    <n v="44"/>
    <s v="Investimentos"/>
    <x v="1"/>
    <n v="110952"/>
    <n v="86792"/>
    <n v="23938"/>
    <n v="8026"/>
    <n v="1625"/>
    <x v="74"/>
    <x v="1"/>
  </r>
  <r>
    <n v="440022"/>
    <s v="Companhia Integrada de Desenvolvimento Agrícola de Santa Catarina"/>
    <n v="44"/>
    <s v="Investimentos"/>
    <x v="1"/>
    <n v="2295103"/>
    <n v="6655461.79"/>
    <n v="5487429.9699999997"/>
    <n v="5472429.9699999997"/>
    <n v="5414554.3700000001"/>
    <x v="69"/>
    <x v="1"/>
  </r>
  <r>
    <n v="440023"/>
    <s v="Empresa de Pesquisa Agropecuária e Extensão Rural de Santa Catarina S.A."/>
    <n v="33"/>
    <s v="Outras Despesas Correntes"/>
    <x v="1"/>
    <n v="105306250"/>
    <n v="63809514.079999998"/>
    <n v="57130650.18"/>
    <n v="55915693.369999997"/>
    <n v="52152888.960000001"/>
    <x v="119"/>
    <x v="0"/>
  </r>
  <r>
    <n v="450001"/>
    <s v="Secretaria de Estado da Educação"/>
    <n v="31"/>
    <s v="Pessoal e Encargos Sociais"/>
    <x v="1"/>
    <n v="1825450203"/>
    <n v="1781917333.3099999"/>
    <n v="1754818972.0999999"/>
    <n v="1754685175.8099999"/>
    <n v="1748906339.1800001"/>
    <x v="8"/>
    <x v="2"/>
  </r>
  <r>
    <n v="520001"/>
    <s v="Secretaria de Estado da Fazenda"/>
    <n v="44"/>
    <s v="Investimentos"/>
    <x v="1"/>
    <n v="6339073"/>
    <n v="3914372.39"/>
    <n v="3914362.39"/>
    <n v="3336136.23"/>
    <n v="2328952.08"/>
    <x v="104"/>
    <x v="1"/>
  </r>
  <r>
    <n v="520030"/>
    <s v="Fundação Escola de Governo - ENA"/>
    <n v="31"/>
    <s v="Pessoal e Encargos Sociais"/>
    <x v="1"/>
    <n v="1712719"/>
    <n v="1974717.75"/>
    <n v="1974715.63"/>
    <n v="1974715.63"/>
    <n v="1969661.06"/>
    <x v="60"/>
    <x v="2"/>
  </r>
  <r>
    <n v="520030"/>
    <s v="Fundação Escola de Governo - ENA"/>
    <n v="44"/>
    <s v="Investimentos"/>
    <x v="1"/>
    <n v="30000"/>
    <n v="63634.3"/>
    <n v="41319.760000000002"/>
    <n v="41319.760000000002"/>
    <n v="41319.760000000002"/>
    <x v="60"/>
    <x v="1"/>
  </r>
  <r>
    <n v="520092"/>
    <s v="Fundo de Esforço Fiscal"/>
    <n v="33"/>
    <s v="Outras Despesas Correntes"/>
    <x v="1"/>
    <n v="1200000"/>
    <n v="2162939.2000000002"/>
    <n v="1884127.71"/>
    <n v="1602904.93"/>
    <n v="1602904.93"/>
    <x v="10"/>
    <x v="0"/>
  </r>
  <r>
    <n v="550091"/>
    <s v="Fundo Estadual de Defesa Civil"/>
    <n v="33"/>
    <s v="Outras Despesas Correntes"/>
    <x v="1"/>
    <n v="47881684"/>
    <n v="47961934.219999999"/>
    <n v="18484495.739999998"/>
    <n v="15426339.140000001"/>
    <n v="14760696.65"/>
    <x v="36"/>
    <x v="0"/>
  </r>
  <r>
    <n v="470001"/>
    <s v="Secretaria de Estado da Administração"/>
    <n v="44"/>
    <s v="Investimentos"/>
    <x v="2"/>
    <n v="0"/>
    <n v="733029.48"/>
    <n v="733029.48"/>
    <n v="733029.48"/>
    <n v="733029.48"/>
    <x v="29"/>
    <x v="1"/>
  </r>
  <r>
    <n v="230001"/>
    <s v="Secretaria de Estado do Turismo, Cultura e Esporte"/>
    <n v="31"/>
    <s v="Pessoal e Encargos Sociais"/>
    <x v="2"/>
    <n v="10925900"/>
    <n v="10342844.75"/>
    <n v="10306057.98"/>
    <n v="10292805.289999999"/>
    <n v="10242445.5"/>
    <x v="72"/>
    <x v="2"/>
  </r>
  <r>
    <n v="540092"/>
    <s v="Fundo Rotativo da Penitenciária Sul"/>
    <n v="44"/>
    <s v="Investimentos"/>
    <x v="2"/>
    <n v="87899"/>
    <n v="1437899"/>
    <n v="591016.35"/>
    <n v="591016.35"/>
    <n v="591016.35"/>
    <x v="115"/>
    <x v="1"/>
  </r>
  <r>
    <n v="440023"/>
    <s v="Empresa de Pesquisa Agropecuária e Extensão Rural de Santa Catarina S.A."/>
    <n v="31"/>
    <s v="Pessoal e Encargos Sociais"/>
    <x v="2"/>
    <n v="305590231"/>
    <n v="298597380.72000003"/>
    <n v="297381720.98000002"/>
    <n v="297381720.98000002"/>
    <n v="290376460.55000001"/>
    <x v="119"/>
    <x v="2"/>
  </r>
  <r>
    <n v="470092"/>
    <s v="Fundo do Plano de Saúde dos Servidores Públicos Estaduais"/>
    <n v="44"/>
    <s v="Investimentos"/>
    <x v="2"/>
    <n v="94456060"/>
    <n v="69408226"/>
    <n v="68532.600000000006"/>
    <n v="68532.600000000006"/>
    <n v="68532.600000000006"/>
    <x v="111"/>
    <x v="1"/>
  </r>
  <r>
    <n v="410059"/>
    <s v="Agência de Desenvolvimento Regional de Jaraguá do Sul"/>
    <n v="44"/>
    <s v="Investimentos"/>
    <x v="2"/>
    <n v="190144"/>
    <n v="1576938.94"/>
    <n v="1493219.38"/>
    <n v="1493219.38"/>
    <n v="1493219.38"/>
    <x v="107"/>
    <x v="1"/>
  </r>
  <r>
    <n v="410041"/>
    <s v="Agência de Desenvolvimento Regional de Xanxerê"/>
    <n v="44"/>
    <s v="Investimentos"/>
    <x v="2"/>
    <n v="136730"/>
    <n v="6097768.6900000004"/>
    <n v="5984961.2300000004"/>
    <n v="5571349.6100000003"/>
    <n v="5571349.6100000003"/>
    <x v="41"/>
    <x v="1"/>
  </r>
  <r>
    <n v="520030"/>
    <s v="Fundação Escola de Governo - ENA"/>
    <n v="31"/>
    <s v="Pessoal e Encargos Sociais"/>
    <x v="2"/>
    <n v="2006811"/>
    <n v="1841921.65"/>
    <n v="1841920.6"/>
    <n v="1841920.6"/>
    <n v="1836456.27"/>
    <x v="60"/>
    <x v="2"/>
  </r>
  <r>
    <n v="540096"/>
    <s v="Fundo Penitenciário do Estado de Santa Catarina - FUPESC"/>
    <n v="44"/>
    <s v="Investimentos"/>
    <x v="2"/>
    <n v="59194902"/>
    <n v="161631507.13999999"/>
    <n v="68319775.650000006"/>
    <n v="54751445.659999996"/>
    <n v="54409415.920000002"/>
    <x v="13"/>
    <x v="1"/>
  </r>
  <r>
    <n v="550001"/>
    <s v="Defesa Civil"/>
    <n v="44"/>
    <s v="Investimentos"/>
    <x v="2"/>
    <n v="30150000"/>
    <n v="40136395.399999999"/>
    <n v="5928759.6900000004"/>
    <n v="5903281.8399999999"/>
    <n v="5877096.0700000003"/>
    <x v="105"/>
    <x v="1"/>
  </r>
  <r>
    <n v="530023"/>
    <s v="Departamento de Transportes e Terminais"/>
    <n v="33"/>
    <s v="Outras Despesas Correntes"/>
    <x v="2"/>
    <n v="14301157"/>
    <n v="17814485.449999999"/>
    <n v="13286457.810000001"/>
    <n v="13213745.68"/>
    <n v="13207402.6"/>
    <x v="11"/>
    <x v="0"/>
  </r>
  <r>
    <n v="180021"/>
    <s v="Superintendencia de Desenvolvimento da Região Metropolitana da Gde Florianópolis - SUDERF"/>
    <n v="31"/>
    <s v="Pessoal e Encargos Sociais"/>
    <x v="2"/>
    <n v="683137"/>
    <n v="480229.87"/>
    <n v="480229.17"/>
    <n v="480229.17"/>
    <n v="479652.19"/>
    <x v="50"/>
    <x v="2"/>
  </r>
  <r>
    <n v="270030"/>
    <s v="Administração do Porto de São Francisco do Sul - APSFS"/>
    <n v="44"/>
    <s v="Investimentos"/>
    <x v="2"/>
    <n v="17467934"/>
    <n v="17467934"/>
    <n v="0"/>
    <n v="0"/>
    <n v="0"/>
    <x v="22"/>
    <x v="1"/>
  </r>
  <r>
    <n v="410060"/>
    <s v="Agência de Desenvolvimento Regional de Mafra"/>
    <n v="31"/>
    <s v="Pessoal e Encargos Sociais"/>
    <x v="2"/>
    <n v="6656868"/>
    <n v="7977294"/>
    <n v="7977294"/>
    <n v="7977294"/>
    <n v="7967153.1500000004"/>
    <x v="26"/>
    <x v="2"/>
  </r>
  <r>
    <n v="230023"/>
    <s v="Santa Catarina Turismo S.A."/>
    <n v="31"/>
    <s v="Pessoal e Encargos Sociais"/>
    <x v="2"/>
    <n v="5259051"/>
    <n v="5305572.49"/>
    <n v="5014738.87"/>
    <n v="5013555.4400000004"/>
    <n v="4940593.5"/>
    <x v="83"/>
    <x v="2"/>
  </r>
  <r>
    <n v="230023"/>
    <s v="Santa Catarina Turismo S.A."/>
    <n v="44"/>
    <s v="Investimentos"/>
    <x v="2"/>
    <n v="290000"/>
    <n v="279470.55"/>
    <n v="164740.54999999999"/>
    <n v="164740.54999999999"/>
    <n v="164740.54999999999"/>
    <x v="83"/>
    <x v="1"/>
  </r>
  <r>
    <n v="410005"/>
    <s v="Secretaria de Estado de Comunicação"/>
    <n v="31"/>
    <s v="Pessoal e Encargos Sociais"/>
    <x v="2"/>
    <n v="4691958"/>
    <n v="4531538.0999999996"/>
    <n v="4531537.24"/>
    <n v="4531473.16"/>
    <n v="4491387.57"/>
    <x v="97"/>
    <x v="2"/>
  </r>
  <r>
    <n v="270029"/>
    <s v="Agência de Regulação de Serviços Públicos de Santa Catarina - Aresc"/>
    <n v="44"/>
    <s v="Investimentos"/>
    <x v="2"/>
    <n v="0"/>
    <n v="681614.9"/>
    <n v="780"/>
    <n v="780"/>
    <n v="780"/>
    <x v="92"/>
    <x v="1"/>
  </r>
  <r>
    <n v="410055"/>
    <s v="Agência de Desenvolvimento Regional de Tubarão"/>
    <n v="33"/>
    <s v="Outras Despesas Correntes"/>
    <x v="2"/>
    <n v="9617223"/>
    <n v="24047306.09"/>
    <n v="19964405.07"/>
    <n v="18817670.82"/>
    <n v="18810421.859999999"/>
    <x v="85"/>
    <x v="0"/>
  </r>
  <r>
    <n v="410053"/>
    <s v="Agência de Desenvolvimento Regional de Itajai"/>
    <n v="33"/>
    <s v="Outras Despesas Correntes"/>
    <x v="3"/>
    <n v="12574800"/>
    <n v="1927412.69"/>
    <n v="1927412.69"/>
    <n v="1927412.69"/>
    <n v="1927412.69"/>
    <x v="25"/>
    <x v="0"/>
  </r>
  <r>
    <n v="230021"/>
    <s v="Fundação Catarinense de Esporte"/>
    <n v="31"/>
    <s v="Pessoal e Encargos Sociais"/>
    <x v="3"/>
    <n v="5409374"/>
    <n v="6005340.4699999997"/>
    <n v="6005340.4699999997"/>
    <n v="6005340.4699999997"/>
    <n v="5982855.0899999999"/>
    <x v="3"/>
    <x v="2"/>
  </r>
  <r>
    <n v="520092"/>
    <s v="Fundo de Esforço Fiscal"/>
    <n v="44"/>
    <s v="Investimentos"/>
    <x v="3"/>
    <n v="18808000"/>
    <n v="19033287.050000001"/>
    <n v="225287.04000000001"/>
    <n v="225287.04000000001"/>
    <n v="225287.04000000001"/>
    <x v="10"/>
    <x v="1"/>
  </r>
  <r>
    <n v="530025"/>
    <s v="Departamento Estadual de Infraestrutura"/>
    <n v="31"/>
    <s v="Pessoal e Encargos Sociais"/>
    <x v="3"/>
    <n v="59425397"/>
    <n v="24626175.690000001"/>
    <n v="24626175.690000001"/>
    <n v="24626175.690000001"/>
    <n v="24626175.690000001"/>
    <x v="68"/>
    <x v="2"/>
  </r>
  <r>
    <n v="430001"/>
    <s v="Procuradoria-Geral junto ao Tribunal de Contas"/>
    <n v="31"/>
    <s v="Pessoal e Encargos Sociais"/>
    <x v="3"/>
    <n v="21971053"/>
    <n v="18474698.34"/>
    <n v="18116342.649999999"/>
    <n v="18116342.649999999"/>
    <n v="18001545.52"/>
    <x v="74"/>
    <x v="2"/>
  </r>
  <r>
    <n v="410062"/>
    <s v="Agência de Desenvolvimento Regional de Lages"/>
    <n v="44"/>
    <s v="Investimentos"/>
    <x v="3"/>
    <n v="313803"/>
    <n v="0"/>
    <n v="0"/>
    <n v="0"/>
    <n v="0"/>
    <x v="27"/>
    <x v="1"/>
  </r>
  <r>
    <n v="520091"/>
    <s v="Fundo de Apoio ao Desenvolvimento Empresarial de Santa Catarina"/>
    <n v="45"/>
    <s v="Inversões Financeiras"/>
    <x v="3"/>
    <n v="14735213"/>
    <n v="0"/>
    <n v="0"/>
    <n v="0"/>
    <n v="0"/>
    <x v="67"/>
    <x v="3"/>
  </r>
  <r>
    <n v="550091"/>
    <s v="Fundo Estadual de Defesa Civil"/>
    <n v="44"/>
    <s v="Investimentos"/>
    <x v="3"/>
    <n v="7035943"/>
    <n v="13699029.43"/>
    <n v="6256214.5499999998"/>
    <n v="4877335.8499999996"/>
    <n v="4877335.8499999996"/>
    <x v="36"/>
    <x v="1"/>
  </r>
  <r>
    <n v="150001"/>
    <s v="Defensoria Pública do Estado de Santa Catarina"/>
    <n v="31"/>
    <s v="Pessoal e Encargos Sociais"/>
    <x v="3"/>
    <n v="63739947"/>
    <n v="63789947"/>
    <n v="60038884.18"/>
    <n v="60038884.18"/>
    <n v="59741293.039999999"/>
    <x v="101"/>
    <x v="2"/>
  </r>
  <r>
    <n v="230022"/>
    <s v="Fundação  Catarinense de Cultura"/>
    <n v="44"/>
    <s v="Investimentos"/>
    <x v="3"/>
    <n v="1160000"/>
    <n v="1107967.72"/>
    <n v="661748.52"/>
    <n v="3289.2"/>
    <n v="3289.2"/>
    <x v="71"/>
    <x v="1"/>
  </r>
  <r>
    <n v="150091"/>
    <s v="Fundo de Acesso à Justiça"/>
    <n v="33"/>
    <s v="Outras Despesas Correntes"/>
    <x v="3"/>
    <n v="31269414"/>
    <n v="20989496.149999999"/>
    <n v="5078019.7699999996"/>
    <n v="5078019.7699999996"/>
    <n v="5078019.7699999996"/>
    <x v="95"/>
    <x v="0"/>
  </r>
  <r>
    <n v="530023"/>
    <s v="Departamento de Transportes e Terminais"/>
    <n v="33"/>
    <s v="Outras Despesas Correntes"/>
    <x v="3"/>
    <n v="15255197"/>
    <n v="9396798.3100000005"/>
    <n v="9396798.3100000005"/>
    <n v="9396798.3100000005"/>
    <n v="9396798.3100000005"/>
    <x v="11"/>
    <x v="0"/>
  </r>
  <r>
    <n v="410007"/>
    <s v="Controladoria Geral do Estado"/>
    <n v="33"/>
    <s v="Outras Despesas Correntes"/>
    <x v="3"/>
    <n v="0"/>
    <n v="2156460.9300000002"/>
    <n v="1600450.5"/>
    <n v="1541955.33"/>
    <n v="1526842.62"/>
    <x v="120"/>
    <x v="0"/>
  </r>
  <r>
    <n v="160085"/>
    <s v="Fundo de Melhoria do Corpo de Bombeiros Militar"/>
    <n v="31"/>
    <s v="Pessoal e Encargos Sociais"/>
    <x v="0"/>
    <n v="240952178"/>
    <n v="268515754.61000001"/>
    <n v="267276797.91"/>
    <n v="267276797.91"/>
    <n v="267263478.66999999"/>
    <x v="63"/>
    <x v="2"/>
  </r>
  <r>
    <n v="230001"/>
    <s v="Secretaria de Estado do Turismo, Cultura e Esporte"/>
    <n v="44"/>
    <s v="Investimentos"/>
    <x v="0"/>
    <n v="78030689"/>
    <n v="82814731.959999993"/>
    <n v="32275878.079999998"/>
    <n v="28214525.859999999"/>
    <n v="28214525.859999999"/>
    <x v="72"/>
    <x v="1"/>
  </r>
  <r>
    <n v="260093"/>
    <s v="Fundo Estadual de Assistência Social"/>
    <n v="33"/>
    <s v="Outras Despesas Correntes"/>
    <x v="0"/>
    <n v="52981633"/>
    <n v="26543373.57"/>
    <n v="18428745.890000001"/>
    <n v="18347357.84"/>
    <n v="18347357.84"/>
    <x v="99"/>
    <x v="0"/>
  </r>
  <r>
    <n v="270001"/>
    <s v="Secretaria de Estado do Desenvolvimento Econômico Sustentável"/>
    <n v="33"/>
    <s v="Outras Despesas Correntes"/>
    <x v="0"/>
    <n v="8759253"/>
    <n v="20127932.510000002"/>
    <n v="12203801.279999999"/>
    <n v="12124364.859999999"/>
    <n v="12114413.98"/>
    <x v="100"/>
    <x v="0"/>
  </r>
  <r>
    <n v="270021"/>
    <s v="Instituto do Meio Ambiente do Estado de Santa Catarina - IMA"/>
    <n v="44"/>
    <s v="Investimentos"/>
    <x v="0"/>
    <n v="12367708"/>
    <n v="5379411.0599999996"/>
    <n v="496098.87"/>
    <n v="460059.61"/>
    <n v="460059.61"/>
    <x v="98"/>
    <x v="1"/>
  </r>
  <r>
    <n v="270023"/>
    <s v="Junta Comercial do Estado de Santa Catarina"/>
    <n v="33"/>
    <s v="Outras Despesas Correntes"/>
    <x v="0"/>
    <n v="9784705"/>
    <n v="9959705"/>
    <n v="8562534.5800000001"/>
    <n v="8172983.46"/>
    <n v="8162397.2800000003"/>
    <x v="48"/>
    <x v="0"/>
  </r>
  <r>
    <n v="270091"/>
    <s v="Fundo Especial de Proteção ao Meio Ambiente"/>
    <n v="44"/>
    <s v="Investimentos"/>
    <x v="0"/>
    <n v="0"/>
    <n v="120190.83"/>
    <n v="0"/>
    <n v="0"/>
    <n v="0"/>
    <x v="6"/>
    <x v="1"/>
  </r>
  <r>
    <n v="410091"/>
    <s v="Fundo Especial de Estudos Jurídicos e de Reaparelhamento"/>
    <n v="44"/>
    <s v="Investimentos"/>
    <x v="0"/>
    <n v="3373256"/>
    <n v="2188256"/>
    <n v="1280962.57"/>
    <n v="1071271.32"/>
    <n v="1071271.32"/>
    <x v="110"/>
    <x v="1"/>
  </r>
  <r>
    <n v="420001"/>
    <s v="Gabinete do Vice-Governador do Estado"/>
    <n v="44"/>
    <s v="Investimentos"/>
    <x v="0"/>
    <n v="382000"/>
    <n v="148694.04999999999"/>
    <n v="148694.04999999999"/>
    <n v="148694.04999999999"/>
    <n v="148694.04999999999"/>
    <x v="49"/>
    <x v="1"/>
  </r>
  <r>
    <n v="430001"/>
    <s v="Procuradoria-Geral junto ao Tribunal de Contas"/>
    <n v="44"/>
    <s v="Investimentos"/>
    <x v="0"/>
    <n v="38000"/>
    <n v="95976"/>
    <n v="94200.9"/>
    <n v="13571.9"/>
    <n v="13571.9"/>
    <x v="74"/>
    <x v="1"/>
  </r>
  <r>
    <n v="470075"/>
    <s v="Fundo Previdenciário"/>
    <n v="99"/>
    <s v="Reserva de Contingência"/>
    <x v="0"/>
    <n v="282417864"/>
    <n v="0"/>
    <n v="0"/>
    <n v="0"/>
    <n v="0"/>
    <x v="88"/>
    <x v="6"/>
  </r>
  <r>
    <n v="470092"/>
    <s v="Fundo do Plano de Saúde dos Servidores Públicos Estaduais"/>
    <n v="31"/>
    <s v="Pessoal e Encargos Sociais"/>
    <x v="0"/>
    <n v="14040405"/>
    <n v="14040405"/>
    <n v="9750000"/>
    <n v="9628449.6099999994"/>
    <n v="8746046.3000000007"/>
    <x v="111"/>
    <x v="2"/>
  </r>
  <r>
    <n v="520002"/>
    <s v="Encargos Gerais do Estado"/>
    <n v="45"/>
    <s v="Inversões Financeiras"/>
    <x v="0"/>
    <n v="6008000"/>
    <n v="40789647.649999999"/>
    <n v="40682241.299999997"/>
    <n v="40682241.299999997"/>
    <n v="40682241.299999997"/>
    <x v="44"/>
    <x v="3"/>
  </r>
  <r>
    <n v="540091"/>
    <s v="Fundo Rotativo da Penitenciária  Industrial de Joinville"/>
    <n v="31"/>
    <s v="Pessoal e Encargos Sociais"/>
    <x v="0"/>
    <n v="0"/>
    <n v="10000"/>
    <n v="2758.39"/>
    <n v="2758.39"/>
    <n v="2758.39"/>
    <x v="12"/>
    <x v="2"/>
  </r>
  <r>
    <n v="540098"/>
    <s v="Fundo Especial da Defensoria Dativa"/>
    <n v="33"/>
    <s v="Outras Despesas Correntes"/>
    <x v="0"/>
    <n v="26464620"/>
    <n v="28829354.34"/>
    <n v="14854682.890000001"/>
    <n v="14854682.890000001"/>
    <n v="14854682.890000001"/>
    <x v="95"/>
    <x v="0"/>
  </r>
  <r>
    <n v="610001"/>
    <s v="Secretaria de Estado de Desenvolvimento Regional - Quilombo"/>
    <n v="31"/>
    <s v="Pessoal e Encargos Sociais"/>
    <x v="0"/>
    <n v="2439236"/>
    <n v="2764437.26"/>
    <n v="2760647.01"/>
    <n v="2760647.01"/>
    <n v="2760647.01"/>
    <x v="14"/>
    <x v="2"/>
  </r>
  <r>
    <n v="630001"/>
    <s v="Secretaria de Estado de Desenvolvimento Regional - Taió"/>
    <n v="44"/>
    <s v="Investimentos"/>
    <x v="0"/>
    <n v="258840"/>
    <n v="761691.12"/>
    <n v="714761.12"/>
    <n v="714761.12"/>
    <n v="714761.12"/>
    <x v="93"/>
    <x v="1"/>
  </r>
  <r>
    <n v="720001"/>
    <s v="Secretaria de Estado de Desenvolvimento Regional - São Lourenço do Oeste"/>
    <n v="31"/>
    <s v="Pessoal e Encargos Sociais"/>
    <x v="0"/>
    <n v="3123717"/>
    <n v="3643486.91"/>
    <n v="3639555.71"/>
    <n v="3639555.71"/>
    <n v="3639555.71"/>
    <x v="61"/>
    <x v="2"/>
  </r>
  <r>
    <n v="770001"/>
    <s v="Secretaria de Estado de Desenvolvimento Regional - Campos Novos"/>
    <n v="44"/>
    <s v="Investimentos"/>
    <x v="0"/>
    <n v="282561"/>
    <n v="2654981.73"/>
    <n v="2591881.73"/>
    <n v="2591881.73"/>
    <n v="2591881.73"/>
    <x v="102"/>
    <x v="1"/>
  </r>
  <r>
    <n v="780001"/>
    <s v="Secretaria de Estado de Desenvolvimento Regional - Videira"/>
    <n v="44"/>
    <s v="Investimentos"/>
    <x v="0"/>
    <n v="320823"/>
    <n v="2259156.9900000002"/>
    <n v="2001152.37"/>
    <n v="2001139.46"/>
    <n v="2001139.46"/>
    <x v="37"/>
    <x v="1"/>
  </r>
  <r>
    <n v="970001"/>
    <s v="Secretaria de Estado de Desenvolvimento Regional - São Joaquim"/>
    <n v="44"/>
    <s v="Investimentos"/>
    <x v="0"/>
    <n v="242449"/>
    <n v="697286.77"/>
    <n v="384434.64"/>
    <n v="384434.64"/>
    <n v="384434.64"/>
    <x v="43"/>
    <x v="1"/>
  </r>
  <r>
    <n v="150001"/>
    <s v="Defensoria Pública do Estado de Santa Catarina"/>
    <n v="44"/>
    <s v="Investimentos"/>
    <x v="1"/>
    <n v="944333"/>
    <n v="385864.82"/>
    <n v="31333.119999999999"/>
    <n v="31333.119999999999"/>
    <n v="31333.119999999999"/>
    <x v="101"/>
    <x v="1"/>
  </r>
  <r>
    <n v="230001"/>
    <s v="Secretaria de Estado do Turismo, Cultura e Esporte"/>
    <n v="44"/>
    <s v="Investimentos"/>
    <x v="1"/>
    <n v="38066549"/>
    <n v="67418654.120000005"/>
    <n v="53019015.990000002"/>
    <n v="53011310.990000002"/>
    <n v="53011310.990000002"/>
    <x v="72"/>
    <x v="1"/>
  </r>
  <r>
    <n v="270092"/>
    <s v="Fundo Estadual de Recursos Hídricos"/>
    <n v="44"/>
    <s v="Investimentos"/>
    <x v="1"/>
    <n v="1454000"/>
    <n v="628276.06000000006"/>
    <n v="11885.44"/>
    <n v="11885.44"/>
    <n v="11885.44"/>
    <x v="40"/>
    <x v="1"/>
  </r>
  <r>
    <n v="410001"/>
    <s v="Casa Civil"/>
    <n v="44"/>
    <s v="Investimentos"/>
    <x v="1"/>
    <n v="365000"/>
    <n v="204945.4"/>
    <n v="204945.4"/>
    <n v="22945.4"/>
    <n v="22945.4"/>
    <x v="54"/>
    <x v="1"/>
  </r>
  <r>
    <n v="410004"/>
    <s v="Secretaria Executiva de Assuntos Internacionais"/>
    <n v="44"/>
    <s v="Investimentos"/>
    <x v="1"/>
    <n v="20000"/>
    <n v="0"/>
    <n v="0"/>
    <n v="0"/>
    <n v="0"/>
    <x v="56"/>
    <x v="1"/>
  </r>
  <r>
    <n v="410023"/>
    <s v="SC Participações e Parcerias S.A."/>
    <n v="33"/>
    <s v="Outras Despesas Correntes"/>
    <x v="1"/>
    <n v="0"/>
    <n v="0"/>
    <n v="0"/>
    <n v="0"/>
    <n v="0"/>
    <x v="122"/>
    <x v="0"/>
  </r>
  <r>
    <n v="410033"/>
    <s v="Agência de Desenvolvimento Regional de Seara"/>
    <n v="44"/>
    <s v="Investimentos"/>
    <x v="1"/>
    <n v="326651"/>
    <n v="1102038.3"/>
    <n v="1059330.3"/>
    <n v="1052190.3"/>
    <n v="1052190.3"/>
    <x v="70"/>
    <x v="1"/>
  </r>
  <r>
    <n v="410041"/>
    <s v="Agência de Desenvolvimento Regional de Xanxerê"/>
    <n v="33"/>
    <s v="Outras Despesas Correntes"/>
    <x v="1"/>
    <n v="8728299"/>
    <n v="13989810.67"/>
    <n v="11695786.119999999"/>
    <n v="11007329.439999999"/>
    <n v="10953914.710000001"/>
    <x v="41"/>
    <x v="0"/>
  </r>
  <r>
    <n v="410049"/>
    <s v="Agência de Desenvolvimento Regional de Ituporanga"/>
    <n v="31"/>
    <s v="Pessoal e Encargos Sociais"/>
    <x v="1"/>
    <n v="4520765"/>
    <n v="4692037.8"/>
    <n v="4692018.49"/>
    <n v="4692018.49"/>
    <n v="4681748.04"/>
    <x v="23"/>
    <x v="2"/>
  </r>
  <r>
    <n v="410051"/>
    <s v="Agência de Desenvolvimento Regional de Blumenau"/>
    <n v="31"/>
    <s v="Pessoal e Encargos Sociais"/>
    <x v="1"/>
    <n v="6059645"/>
    <n v="7436352.1699999999"/>
    <n v="7436326.0800000001"/>
    <n v="7436326.0800000001"/>
    <n v="7418167.9500000002"/>
    <x v="52"/>
    <x v="2"/>
  </r>
  <r>
    <n v="410054"/>
    <s v="Agência de Desenvolvimento Regional de Laguna"/>
    <n v="33"/>
    <s v="Outras Despesas Correntes"/>
    <x v="1"/>
    <n v="8276266"/>
    <n v="9618110.9100000001"/>
    <n v="8647555.1600000001"/>
    <n v="8195186.7999999998"/>
    <n v="8142962.7800000003"/>
    <x v="106"/>
    <x v="0"/>
  </r>
  <r>
    <n v="410064"/>
    <s v="Agência de Desenvolvimento Regional de Palmitos"/>
    <n v="33"/>
    <s v="Outras Despesas Correntes"/>
    <x v="1"/>
    <n v="4334683"/>
    <n v="5795272.4400000004"/>
    <n v="4725907.5199999996"/>
    <n v="4428131.2699999996"/>
    <n v="4406972.74"/>
    <x v="62"/>
    <x v="0"/>
  </r>
  <r>
    <n v="410065"/>
    <s v="Agência de Desenvolvimento Regional de Dionísio Cerqueira"/>
    <n v="31"/>
    <s v="Pessoal e Encargos Sociais"/>
    <x v="1"/>
    <n v="3187049"/>
    <n v="3426377.17"/>
    <n v="3426377.17"/>
    <n v="3426377.17"/>
    <n v="3415219.43"/>
    <x v="109"/>
    <x v="2"/>
  </r>
  <r>
    <n v="450022"/>
    <s v="Fundação Universidade do Estado de Santa Catarina"/>
    <n v="33"/>
    <s v="Outras Despesas Correntes"/>
    <x v="1"/>
    <n v="80076849"/>
    <n v="87181248.379999995"/>
    <n v="72884968.769999996"/>
    <n v="69193532.099999994"/>
    <n v="69103857.569999993"/>
    <x v="45"/>
    <x v="0"/>
  </r>
  <r>
    <n v="530001"/>
    <s v="Secretaria de Estado da Infraestrutura e Mobilidade"/>
    <n v="31"/>
    <s v="Pessoal e Encargos Sociais"/>
    <x v="1"/>
    <n v="6555820"/>
    <n v="6666198.3399999999"/>
    <n v="6666197.5199999996"/>
    <n v="6666197.5199999996"/>
    <n v="6643533.6500000004"/>
    <x v="31"/>
    <x v="2"/>
  </r>
  <r>
    <n v="530023"/>
    <s v="Departamento de Transportes e Terminais"/>
    <n v="44"/>
    <s v="Investimentos"/>
    <x v="1"/>
    <n v="2453500"/>
    <n v="1129631.93"/>
    <n v="52945.42"/>
    <n v="52945.42"/>
    <n v="52945.42"/>
    <x v="11"/>
    <x v="1"/>
  </r>
  <r>
    <n v="520092"/>
    <s v="Fundo de Esforço Fiscal"/>
    <n v="33"/>
    <s v="Outras Despesas Correntes"/>
    <x v="2"/>
    <n v="300000"/>
    <n v="326518.11"/>
    <n v="223441.39"/>
    <n v="204792.97"/>
    <n v="204792.97"/>
    <x v="10"/>
    <x v="0"/>
  </r>
  <r>
    <n v="410058"/>
    <s v="Agência de Desenvolvimento Regional de Joinville"/>
    <n v="31"/>
    <s v="Pessoal e Encargos Sociais"/>
    <x v="2"/>
    <n v="9357913"/>
    <n v="8915007.6899999995"/>
    <n v="8915004.5700000003"/>
    <n v="8915004.5700000003"/>
    <n v="8902759.4800000004"/>
    <x v="66"/>
    <x v="2"/>
  </r>
  <r>
    <n v="270023"/>
    <s v="Junta Comercial do Estado de Santa Catarina"/>
    <n v="33"/>
    <s v="Outras Despesas Correntes"/>
    <x v="2"/>
    <n v="6726956"/>
    <n v="7004264.3200000003"/>
    <n v="6284995.3499999996"/>
    <n v="6005925.1500000004"/>
    <n v="6004476.2199999997"/>
    <x v="48"/>
    <x v="0"/>
  </r>
  <r>
    <n v="270023"/>
    <s v="Junta Comercial do Estado de Santa Catarina"/>
    <n v="44"/>
    <s v="Investimentos"/>
    <x v="2"/>
    <n v="574978"/>
    <n v="175178"/>
    <n v="5095.0200000000004"/>
    <n v="0"/>
    <n v="0"/>
    <x v="48"/>
    <x v="1"/>
  </r>
  <r>
    <n v="160097"/>
    <s v="Fundo de Melhoria da Polícia Militar"/>
    <n v="31"/>
    <s v="Pessoal e Encargos Sociais"/>
    <x v="2"/>
    <n v="1077729834"/>
    <n v="1111501939.1099999"/>
    <n v="1111494682.8399999"/>
    <n v="1111494682.8399999"/>
    <n v="1111335730.1600001"/>
    <x v="2"/>
    <x v="2"/>
  </r>
  <r>
    <n v="410051"/>
    <s v="Agência de Desenvolvimento Regional de Blumenau"/>
    <n v="44"/>
    <s v="Investimentos"/>
    <x v="2"/>
    <n v="375438"/>
    <n v="8147775.7599999998"/>
    <n v="7970228.6900000004"/>
    <n v="7966328.6699999999"/>
    <n v="7966328.6699999999"/>
    <x v="52"/>
    <x v="1"/>
  </r>
  <r>
    <n v="410065"/>
    <s v="Agência de Desenvolvimento Regional de Dionísio Cerqueira"/>
    <n v="33"/>
    <s v="Outras Despesas Correntes"/>
    <x v="2"/>
    <n v="4287438"/>
    <n v="124836.35"/>
    <n v="124836.35"/>
    <n v="124836.35"/>
    <n v="124836.35"/>
    <x v="109"/>
    <x v="0"/>
  </r>
  <r>
    <n v="410053"/>
    <s v="Agência de Desenvolvimento Regional de Itajai"/>
    <n v="33"/>
    <s v="Outras Despesas Correntes"/>
    <x v="2"/>
    <n v="11685303"/>
    <n v="14305187.59"/>
    <n v="13667583.289999999"/>
    <n v="12702708.82"/>
    <n v="12699891.67"/>
    <x v="25"/>
    <x v="0"/>
  </r>
  <r>
    <n v="410056"/>
    <s v="Agência de Desenvolvimento Regional de Criciúma"/>
    <n v="33"/>
    <s v="Outras Despesas Correntes"/>
    <x v="2"/>
    <n v="14903646"/>
    <n v="17850032.859999999"/>
    <n v="15438768.07"/>
    <n v="14936258.93"/>
    <n v="14926349.460000001"/>
    <x v="51"/>
    <x v="0"/>
  </r>
  <r>
    <n v="230094"/>
    <s v="Fundo Estadual de Incentivo ao Turismo"/>
    <n v="44"/>
    <s v="Investimentos"/>
    <x v="2"/>
    <n v="2000000"/>
    <n v="50794.6"/>
    <n v="0"/>
    <n v="0"/>
    <n v="0"/>
    <x v="20"/>
    <x v="1"/>
  </r>
  <r>
    <n v="410064"/>
    <s v="Agência de Desenvolvimento Regional de Palmitos"/>
    <n v="31"/>
    <s v="Pessoal e Encargos Sociais"/>
    <x v="2"/>
    <n v="4789666"/>
    <n v="708926.64"/>
    <n v="708926.64"/>
    <n v="708926.64"/>
    <n v="708926.64"/>
    <x v="62"/>
    <x v="2"/>
  </r>
  <r>
    <n v="410047"/>
    <s v="Agência de Desenvolvimento Regional de Curitibanos"/>
    <n v="31"/>
    <s v="Pessoal e Encargos Sociais"/>
    <x v="2"/>
    <n v="4706579"/>
    <n v="4056278.62"/>
    <n v="4056275.97"/>
    <n v="4056275.97"/>
    <n v="4046100.8"/>
    <x v="65"/>
    <x v="2"/>
  </r>
  <r>
    <n v="410059"/>
    <s v="Agência de Desenvolvimento Regional de Jaraguá do Sul"/>
    <n v="31"/>
    <s v="Pessoal e Encargos Sociais"/>
    <x v="2"/>
    <n v="6544782"/>
    <n v="5442535.0300000003"/>
    <n v="5442535.0300000003"/>
    <n v="5442535.0300000003"/>
    <n v="5436305.9100000001"/>
    <x v="107"/>
    <x v="2"/>
  </r>
  <r>
    <n v="260099"/>
    <s v="Fundo para a Infância e Adolescência"/>
    <n v="33"/>
    <s v="Outras Despesas Correntes"/>
    <x v="2"/>
    <n v="547548"/>
    <n v="3556861.29"/>
    <n v="737022.03"/>
    <n v="730050.88"/>
    <n v="730050.88"/>
    <x v="86"/>
    <x v="0"/>
  </r>
  <r>
    <n v="270025"/>
    <s v="Instituto de Metrologia de Santa Catarina"/>
    <n v="33"/>
    <s v="Outras Despesas Correntes"/>
    <x v="2"/>
    <n v="13055000"/>
    <n v="13259728.460000001"/>
    <n v="8817515.3300000001"/>
    <n v="7502520.9900000002"/>
    <n v="7502444.0199999996"/>
    <x v="64"/>
    <x v="0"/>
  </r>
  <r>
    <n v="550001"/>
    <s v="Defesa Civil"/>
    <n v="33"/>
    <s v="Outras Despesas Correntes"/>
    <x v="2"/>
    <n v="0"/>
    <n v="7527.99"/>
    <n v="2670.95"/>
    <n v="2670.95"/>
    <n v="2670.95"/>
    <x v="105"/>
    <x v="0"/>
  </r>
  <r>
    <n v="440093"/>
    <s v="Fundo Estadual de Desenvolvimento Rural"/>
    <n v="33"/>
    <s v="Outras Despesas Correntes"/>
    <x v="2"/>
    <n v="7895914"/>
    <n v="5835006.4800000004"/>
    <n v="5262712.8899999997"/>
    <n v="5253923.33"/>
    <n v="5253923.33"/>
    <x v="87"/>
    <x v="0"/>
  </r>
  <r>
    <n v="520001"/>
    <s v="Secretaria de Estado da Fazenda"/>
    <n v="45"/>
    <s v="Inversões Financeiras"/>
    <x v="2"/>
    <n v="0"/>
    <n v="838225.16"/>
    <n v="827794.92"/>
    <n v="769242.08"/>
    <n v="769242.08"/>
    <x v="104"/>
    <x v="3"/>
  </r>
  <r>
    <n v="450001"/>
    <s v="Secretaria de Estado da Educação"/>
    <n v="44"/>
    <s v="Investimentos"/>
    <x v="2"/>
    <n v="149495408"/>
    <n v="140447389.16999999"/>
    <n v="42095235.460000001"/>
    <n v="38988284.93"/>
    <n v="38988284.93"/>
    <x v="8"/>
    <x v="1"/>
  </r>
  <r>
    <n v="410032"/>
    <s v="Agência de Desenvolvimento Regional de Quilombo"/>
    <n v="33"/>
    <s v="Outras Despesas Correntes"/>
    <x v="2"/>
    <n v="2509661"/>
    <n v="135746.21"/>
    <n v="135746.21"/>
    <n v="135746.21"/>
    <n v="135746.21"/>
    <x v="14"/>
    <x v="0"/>
  </r>
  <r>
    <n v="470001"/>
    <s v="Secretaria de Estado da Administração"/>
    <n v="44"/>
    <s v="Investimentos"/>
    <x v="3"/>
    <n v="196258"/>
    <n v="18609.54"/>
    <n v="18609.54"/>
    <n v="18609.54"/>
    <n v="18609.54"/>
    <x v="29"/>
    <x v="1"/>
  </r>
  <r>
    <n v="410042"/>
    <s v="Agência de Desenvolvimento Regional de Concórdia"/>
    <n v="44"/>
    <s v="Investimentos"/>
    <x v="3"/>
    <n v="153540"/>
    <n v="184937"/>
    <n v="184937"/>
    <n v="184937"/>
    <n v="184937"/>
    <x v="89"/>
    <x v="1"/>
  </r>
  <r>
    <n v="540092"/>
    <s v="Fundo Rotativo da Penitenciária Sul"/>
    <n v="44"/>
    <s v="Investimentos"/>
    <x v="3"/>
    <n v="100000"/>
    <n v="100000"/>
    <n v="51297.9"/>
    <n v="51297.9"/>
    <n v="51297.9"/>
    <x v="115"/>
    <x v="1"/>
  </r>
  <r>
    <n v="410058"/>
    <s v="Agência de Desenvolvimento Regional de Joinville"/>
    <n v="33"/>
    <s v="Outras Despesas Correntes"/>
    <x v="3"/>
    <n v="19847748"/>
    <n v="1884162.14"/>
    <n v="1884162.14"/>
    <n v="1884162.14"/>
    <n v="1884162.14"/>
    <x v="66"/>
    <x v="0"/>
  </r>
  <r>
    <n v="270021"/>
    <s v="Instituto do Meio Ambiente do Estado de Santa Catarina - IMA"/>
    <n v="44"/>
    <s v="Investimentos"/>
    <x v="3"/>
    <n v="227576"/>
    <n v="2727772.03"/>
    <n v="2092691.25"/>
    <n v="1089867.5"/>
    <n v="1089867.5"/>
    <x v="98"/>
    <x v="1"/>
  </r>
  <r>
    <n v="540096"/>
    <s v="Fundo Penitenciário do Estado de Santa Catarina - FUPESC"/>
    <n v="33"/>
    <s v="Outras Despesas Correntes"/>
    <x v="3"/>
    <n v="336970457"/>
    <n v="447575621.69"/>
    <n v="433324631.32999998"/>
    <n v="396559983.98000002"/>
    <n v="336387825.89999998"/>
    <x v="13"/>
    <x v="0"/>
  </r>
  <r>
    <n v="530025"/>
    <s v="Departamento Estadual de Infraestrutura"/>
    <n v="44"/>
    <s v="Investimentos"/>
    <x v="3"/>
    <n v="623962048"/>
    <n v="229565335.06"/>
    <n v="229565335.06"/>
    <n v="229565335.06"/>
    <n v="229565335.06"/>
    <x v="68"/>
    <x v="1"/>
  </r>
  <r>
    <n v="520001"/>
    <s v="Secretaria de Estado da Fazenda"/>
    <n v="31"/>
    <s v="Pessoal e Encargos Sociais"/>
    <x v="3"/>
    <n v="357999999"/>
    <n v="337902807.72000003"/>
    <n v="337354083.89999998"/>
    <n v="337273653.95999998"/>
    <n v="337106320.76999998"/>
    <x v="104"/>
    <x v="2"/>
  </r>
  <r>
    <n v="520030"/>
    <s v="Fundação Escola de Governo - ENA"/>
    <n v="44"/>
    <s v="Investimentos"/>
    <x v="3"/>
    <n v="70000"/>
    <n v="73000"/>
    <n v="1549"/>
    <n v="1549"/>
    <n v="1549"/>
    <x v="60"/>
    <x v="1"/>
  </r>
  <r>
    <n v="450092"/>
    <s v="Fundo Estadual de Educação- FEDUC"/>
    <n v="44"/>
    <s v="Investimentos"/>
    <x v="3"/>
    <n v="1500000"/>
    <n v="80397355.349999994"/>
    <n v="15831910.6"/>
    <n v="11989808.27"/>
    <n v="11989808.27"/>
    <x v="73"/>
    <x v="1"/>
  </r>
  <r>
    <n v="410056"/>
    <s v="Agência de Desenvolvimento Regional de Criciúma"/>
    <n v="31"/>
    <s v="Pessoal e Encargos Sociais"/>
    <x v="3"/>
    <n v="8785282"/>
    <n v="2090349.43"/>
    <n v="2090349.43"/>
    <n v="2090349.43"/>
    <n v="2090349.43"/>
    <x v="51"/>
    <x v="2"/>
  </r>
  <r>
    <n v="540094"/>
    <s v="Fundo Rotativo da Penitenciária de Florianópolis"/>
    <n v="44"/>
    <s v="Investimentos"/>
    <x v="3"/>
    <n v="1000000"/>
    <n v="1049832"/>
    <n v="52567"/>
    <n v="52567"/>
    <n v="52567"/>
    <x v="94"/>
    <x v="1"/>
  </r>
  <r>
    <n v="410043"/>
    <s v="Agência de Desenvolvimento Regional de Joaçaba"/>
    <n v="31"/>
    <s v="Pessoal e Encargos Sociais"/>
    <x v="3"/>
    <n v="8579713"/>
    <n v="1916760.29"/>
    <n v="1916760.29"/>
    <n v="1916760.29"/>
    <n v="1916760.29"/>
    <x v="84"/>
    <x v="2"/>
  </r>
  <r>
    <n v="150001"/>
    <s v="Defensoria Pública do Estado de Santa Catarina"/>
    <n v="33"/>
    <s v="Outras Despesas Correntes"/>
    <x v="0"/>
    <n v="15665544"/>
    <n v="18335921.23"/>
    <n v="18301402.280000001"/>
    <n v="17231723.73"/>
    <n v="17224218.109999999"/>
    <x v="101"/>
    <x v="0"/>
  </r>
  <r>
    <n v="160091"/>
    <s v="Fundo para Melhoria da Segurança Pública"/>
    <n v="31"/>
    <s v="Pessoal e Encargos Sociais"/>
    <x v="0"/>
    <n v="79872148"/>
    <n v="124617759.28"/>
    <n v="123319837.44"/>
    <n v="123317378.31999999"/>
    <n v="123290509.7"/>
    <x v="1"/>
    <x v="2"/>
  </r>
  <r>
    <n v="230023"/>
    <s v="Santa Catarina Turismo S.A."/>
    <n v="31"/>
    <s v="Pessoal e Encargos Sociais"/>
    <x v="0"/>
    <n v="5666503"/>
    <n v="4891012.22"/>
    <n v="4878490.74"/>
    <n v="4878159.76"/>
    <n v="4807813.04"/>
    <x v="83"/>
    <x v="2"/>
  </r>
  <r>
    <n v="230095"/>
    <s v="Fundo Estadual de Incentivo ao Esporte"/>
    <n v="33"/>
    <s v="Outras Despesas Correntes"/>
    <x v="0"/>
    <n v="2582000"/>
    <n v="3356003.36"/>
    <n v="2537402.29"/>
    <n v="2537402.29"/>
    <n v="2537402.29"/>
    <x v="116"/>
    <x v="0"/>
  </r>
  <r>
    <n v="270001"/>
    <s v="Secretaria de Estado do Desenvolvimento Econômico Sustentável"/>
    <n v="44"/>
    <s v="Investimentos"/>
    <x v="0"/>
    <n v="607919"/>
    <n v="8244263.8099999996"/>
    <n v="5116"/>
    <n v="5116"/>
    <n v="4785"/>
    <x v="100"/>
    <x v="1"/>
  </r>
  <r>
    <n v="270024"/>
    <s v="Fundação de Amparo à Pesquisa e Inovação do Estado de Santa Catarina"/>
    <n v="33"/>
    <s v="Outras Despesas Correntes"/>
    <x v="0"/>
    <n v="112242554"/>
    <n v="54804164.100000001"/>
    <n v="39178064.890000001"/>
    <n v="38934302.899999999"/>
    <n v="38927172.5"/>
    <x v="91"/>
    <x v="0"/>
  </r>
  <r>
    <n v="270025"/>
    <s v="Instituto de Metrologia de Santa Catarina"/>
    <n v="31"/>
    <s v="Pessoal e Encargos Sociais"/>
    <x v="0"/>
    <n v="13572703"/>
    <n v="14128692.26"/>
    <n v="12257847.630000001"/>
    <n v="12229278.16"/>
    <n v="12132904.52"/>
    <x v="64"/>
    <x v="2"/>
  </r>
  <r>
    <n v="270025"/>
    <s v="Instituto de Metrologia de Santa Catarina"/>
    <n v="44"/>
    <s v="Investimentos"/>
    <x v="0"/>
    <n v="4413910"/>
    <n v="4413910"/>
    <n v="37597.25"/>
    <n v="19089.05"/>
    <n v="19089.05"/>
    <x v="64"/>
    <x v="1"/>
  </r>
  <r>
    <n v="270095"/>
    <s v="Fundo Catarinense de Mudanças Climáticas"/>
    <n v="44"/>
    <s v="Investimentos"/>
    <x v="0"/>
    <n v="148990"/>
    <n v="13990"/>
    <n v="8102"/>
    <n v="8102"/>
    <n v="8102"/>
    <x v="114"/>
    <x v="1"/>
  </r>
  <r>
    <n v="410005"/>
    <s v="Secretaria de Estado de Comunicação"/>
    <n v="33"/>
    <s v="Outras Despesas Correntes"/>
    <x v="0"/>
    <n v="67504057"/>
    <n v="68428496.280000001"/>
    <n v="68099936.459999993"/>
    <n v="49696088.82"/>
    <n v="45327926.969999999"/>
    <x v="97"/>
    <x v="0"/>
  </r>
  <r>
    <n v="450001"/>
    <s v="Secretaria de Estado da Educação"/>
    <n v="44"/>
    <s v="Investimentos"/>
    <x v="0"/>
    <n v="192893540"/>
    <n v="159358169.91999999"/>
    <n v="42649770.359999999"/>
    <n v="41858293.899999999"/>
    <n v="41843014.969999999"/>
    <x v="8"/>
    <x v="1"/>
  </r>
  <r>
    <n v="470076"/>
    <s v="Fundo Financeiro"/>
    <n v="33"/>
    <s v="Outras Despesas Correntes"/>
    <x v="0"/>
    <n v="261037401"/>
    <n v="51019522.759999998"/>
    <n v="43398122.549999997"/>
    <n v="43388273.579999998"/>
    <n v="43388273.579999998"/>
    <x v="75"/>
    <x v="0"/>
  </r>
  <r>
    <n v="540092"/>
    <s v="Fundo Rotativo da Penitenciária Sul"/>
    <n v="44"/>
    <s v="Investimentos"/>
    <x v="0"/>
    <n v="206378"/>
    <n v="556378"/>
    <n v="206585.75"/>
    <n v="205685.75"/>
    <n v="205685.75"/>
    <x v="115"/>
    <x v="1"/>
  </r>
  <r>
    <n v="760001"/>
    <s v="Secretaria de Estado de Desenvolvimento Regional - Joaçaba"/>
    <n v="44"/>
    <s v="Investimentos"/>
    <x v="0"/>
    <n v="373204"/>
    <n v="1864011.09"/>
    <n v="1768603.09"/>
    <n v="1768603.09"/>
    <n v="1768603.09"/>
    <x v="84"/>
    <x v="1"/>
  </r>
  <r>
    <n v="810001"/>
    <s v="Secretaria de Estado de Desenvolvimento Regional - Rio do Sul"/>
    <n v="44"/>
    <s v="Investimentos"/>
    <x v="0"/>
    <n v="332206"/>
    <n v="1090358.76"/>
    <n v="972082.76"/>
    <n v="942082.76"/>
    <n v="942082.76"/>
    <x v="38"/>
    <x v="1"/>
  </r>
  <r>
    <n v="830001"/>
    <s v="Secretaria de Estado de Desenvolvimento Regional - Ibirama"/>
    <n v="31"/>
    <s v="Pessoal e Encargos Sociais"/>
    <x v="0"/>
    <n v="4163696"/>
    <n v="4312600.45"/>
    <n v="4308673.24"/>
    <n v="4308673.24"/>
    <n v="4308673.24"/>
    <x v="33"/>
    <x v="2"/>
  </r>
  <r>
    <n v="860001"/>
    <s v="Secretaria de Estado de Desenvolvimento Regional - Itajaí"/>
    <n v="31"/>
    <s v="Pessoal e Encargos Sociais"/>
    <x v="0"/>
    <n v="7588305"/>
    <n v="8774947.3900000006"/>
    <n v="8762890.4199999999"/>
    <n v="8762890.4199999999"/>
    <n v="8762890.4199999999"/>
    <x v="25"/>
    <x v="2"/>
  </r>
  <r>
    <n v="890001"/>
    <s v="Secretaria de Estado de Desenvolvimento Regional - Tubarão"/>
    <n v="44"/>
    <s v="Investimentos"/>
    <x v="0"/>
    <n v="512912"/>
    <n v="6591951.2599999998"/>
    <n v="6535837.3099999996"/>
    <n v="6430961.96"/>
    <n v="5197544.6399999997"/>
    <x v="85"/>
    <x v="1"/>
  </r>
  <r>
    <n v="950001"/>
    <s v="Secretaria de Estado de Desenvolvimento Regional - Canoinhas"/>
    <n v="33"/>
    <s v="Outras Despesas Correntes"/>
    <x v="0"/>
    <n v="5504604"/>
    <n v="8210746.5499999998"/>
    <n v="6561523.5800000001"/>
    <n v="6460093.1100000003"/>
    <n v="6460093.1100000003"/>
    <x v="19"/>
    <x v="0"/>
  </r>
  <r>
    <n v="960001"/>
    <s v="Secretaria de Estado de Desenvolvimento Regional - Lages"/>
    <n v="44"/>
    <s v="Investimentos"/>
    <x v="0"/>
    <n v="881922"/>
    <n v="22458567.100000001"/>
    <n v="21957610.649999999"/>
    <n v="21894396.23"/>
    <n v="21894396.23"/>
    <x v="27"/>
    <x v="1"/>
  </r>
  <r>
    <n v="180001"/>
    <s v="Secretaria de Estado do Planejamento"/>
    <n v="33"/>
    <s v="Outras Despesas Correntes"/>
    <x v="1"/>
    <n v="5063400"/>
    <n v="2320643.4700000002"/>
    <n v="2319896.1"/>
    <n v="2157881.59"/>
    <n v="2148348.79"/>
    <x v="53"/>
    <x v="0"/>
  </r>
  <r>
    <n v="230021"/>
    <s v="Fundação Catarinense de Esporte"/>
    <n v="33"/>
    <s v="Outras Despesas Correntes"/>
    <x v="1"/>
    <n v="13560840"/>
    <n v="19986396.059999999"/>
    <n v="15117015.130000001"/>
    <n v="14802314.619999999"/>
    <n v="14799446.800000001"/>
    <x v="3"/>
    <x v="0"/>
  </r>
  <r>
    <n v="230021"/>
    <s v="Fundação Catarinense de Esporte"/>
    <n v="31"/>
    <s v="Pessoal e Encargos Sociais"/>
    <x v="1"/>
    <n v="5520903"/>
    <n v="5290518.96"/>
    <n v="5285847.47"/>
    <n v="5285247.59"/>
    <n v="5271386.8099999996"/>
    <x v="3"/>
    <x v="2"/>
  </r>
  <r>
    <n v="270001"/>
    <s v="Secretaria de Estado do Desenvolvimento Econômico Sustentável"/>
    <n v="33"/>
    <s v="Outras Despesas Correntes"/>
    <x v="1"/>
    <n v="28634045"/>
    <n v="25696505.059999999"/>
    <n v="20039703.210000001"/>
    <n v="19689128.210000001"/>
    <n v="19685470.620000001"/>
    <x v="100"/>
    <x v="0"/>
  </r>
  <r>
    <n v="270021"/>
    <s v="Instituto do Meio Ambiente do Estado de Santa Catarina - IMA"/>
    <n v="44"/>
    <s v="Investimentos"/>
    <x v="1"/>
    <n v="2840000"/>
    <n v="1274452"/>
    <n v="51674.52"/>
    <n v="51484.52"/>
    <n v="51484.52"/>
    <x v="98"/>
    <x v="1"/>
  </r>
  <r>
    <n v="410001"/>
    <s v="Casa Civil"/>
    <n v="33"/>
    <s v="Outras Despesas Correntes"/>
    <x v="1"/>
    <n v="23123848"/>
    <n v="24985635.440000001"/>
    <n v="24640529.359999999"/>
    <n v="22779136.059999999"/>
    <n v="22587743.390000001"/>
    <x v="54"/>
    <x v="0"/>
  </r>
  <r>
    <n v="410031"/>
    <s v="Agência de Desenvolvimento Regional de Itapiranga"/>
    <n v="33"/>
    <s v="Outras Despesas Correntes"/>
    <x v="1"/>
    <n v="2894785"/>
    <n v="4697375.12"/>
    <n v="4442786.1900000004"/>
    <n v="4306412.83"/>
    <n v="3894073.29"/>
    <x v="108"/>
    <x v="0"/>
  </r>
  <r>
    <n v="410032"/>
    <s v="Agência de Desenvolvimento Regional de Quilombo"/>
    <n v="44"/>
    <s v="Investimentos"/>
    <x v="1"/>
    <n v="225592"/>
    <n v="877827.62"/>
    <n v="808594.68"/>
    <n v="808594.68"/>
    <n v="805115.68"/>
    <x v="14"/>
    <x v="1"/>
  </r>
  <r>
    <n v="410043"/>
    <s v="Agência de Desenvolvimento Regional de Joaçaba"/>
    <n v="44"/>
    <s v="Investimentos"/>
    <x v="1"/>
    <n v="274286"/>
    <n v="1537153.7"/>
    <n v="1448438.18"/>
    <n v="1436729.04"/>
    <n v="1430262.04"/>
    <x v="84"/>
    <x v="1"/>
  </r>
  <r>
    <n v="410048"/>
    <s v="Agência de Desenvolvimento Regional de Rio do Sul"/>
    <n v="44"/>
    <s v="Investimentos"/>
    <x v="1"/>
    <n v="253205"/>
    <n v="1271260.8700000001"/>
    <n v="1180298.6000000001"/>
    <n v="1180298.6000000001"/>
    <n v="1178148.6000000001"/>
    <x v="38"/>
    <x v="1"/>
  </r>
  <r>
    <n v="410057"/>
    <s v="Agência de Desenvolvimento Regional de Araranguá"/>
    <n v="33"/>
    <s v="Outras Despesas Correntes"/>
    <x v="1"/>
    <n v="9781494"/>
    <n v="14634509.449999999"/>
    <n v="12219401.76"/>
    <n v="11735341.73"/>
    <n v="11652327.439999999"/>
    <x v="34"/>
    <x v="0"/>
  </r>
  <r>
    <n v="410063"/>
    <s v="Agência de Desenvolvimento Regional de São Joaquim"/>
    <n v="31"/>
    <s v="Pessoal e Encargos Sociais"/>
    <x v="1"/>
    <n v="3680232"/>
    <n v="4202687.82"/>
    <n v="4202668.53"/>
    <n v="4202668.53"/>
    <n v="4192377.42"/>
    <x v="43"/>
    <x v="2"/>
  </r>
  <r>
    <n v="420001"/>
    <s v="Gabinete do Vice-Governador do Estado"/>
    <n v="33"/>
    <s v="Outras Despesas Correntes"/>
    <x v="1"/>
    <n v="1779977"/>
    <n v="2057144.39"/>
    <n v="2057144.39"/>
    <n v="1923245.52"/>
    <n v="1910869.47"/>
    <x v="49"/>
    <x v="0"/>
  </r>
  <r>
    <n v="430001"/>
    <s v="Procuradoria-Geral junto ao Tribunal de Contas"/>
    <n v="33"/>
    <s v="Outras Despesas Correntes"/>
    <x v="1"/>
    <n v="2667926"/>
    <n v="1739245.11"/>
    <n v="1739234.97"/>
    <n v="1737579.96"/>
    <n v="1720026.09"/>
    <x v="74"/>
    <x v="0"/>
  </r>
  <r>
    <n v="440023"/>
    <s v="Empresa de Pesquisa Agropecuária e Extensão Rural de Santa Catarina S.A."/>
    <n v="44"/>
    <s v="Investimentos"/>
    <x v="1"/>
    <n v="5877246"/>
    <n v="17160755.41"/>
    <n v="10654729.23"/>
    <n v="8867745.4100000001"/>
    <n v="7290676.7999999998"/>
    <x v="119"/>
    <x v="1"/>
  </r>
  <r>
    <n v="440094"/>
    <s v="Fundo Estadual de Sanidade Animal"/>
    <n v="33"/>
    <s v="Outras Despesas Correntes"/>
    <x v="1"/>
    <n v="2586377"/>
    <n v="7586377"/>
    <n v="5632009.9100000001"/>
    <n v="5631382.29"/>
    <n v="5541765.3300000001"/>
    <x v="58"/>
    <x v="0"/>
  </r>
  <r>
    <n v="450001"/>
    <s v="Secretaria de Estado da Educação"/>
    <n v="33"/>
    <s v="Outras Despesas Correntes"/>
    <x v="1"/>
    <n v="1050038897"/>
    <n v="800547112.46000004"/>
    <n v="607654620.32000005"/>
    <n v="584523450.34000003"/>
    <n v="568867000.20000005"/>
    <x v="8"/>
    <x v="0"/>
  </r>
  <r>
    <n v="470022"/>
    <s v="Instituto de Previdência do Estado de Santa Catarina"/>
    <n v="31"/>
    <s v="Pessoal e Encargos Sociais"/>
    <x v="1"/>
    <n v="46401560"/>
    <n v="37444137.530000001"/>
    <n v="37444135.609999999"/>
    <n v="37444135.609999999"/>
    <n v="37353040.890000001"/>
    <x v="30"/>
    <x v="2"/>
  </r>
  <r>
    <n v="470092"/>
    <s v="Fundo do Plano de Saúde dos Servidores Públicos Estaduais"/>
    <n v="33"/>
    <s v="Outras Despesas Correntes"/>
    <x v="1"/>
    <n v="748722827"/>
    <n v="1127238469.1400001"/>
    <n v="659221827.51999998"/>
    <n v="556746408.92999995"/>
    <n v="551533701.66999996"/>
    <x v="111"/>
    <x v="0"/>
  </r>
  <r>
    <n v="540096"/>
    <s v="Fundo Penitenciário do Estado de Santa Catarina - FUPESC"/>
    <n v="44"/>
    <s v="Investimentos"/>
    <x v="1"/>
    <n v="99390220"/>
    <n v="179232389.86000001"/>
    <n v="76994446.689999998"/>
    <n v="69854894.849999994"/>
    <n v="69849374.849999994"/>
    <x v="13"/>
    <x v="1"/>
  </r>
  <r>
    <n v="540096"/>
    <s v="Fundo Penitenciário do Estado de Santa Catarina - FUPESC"/>
    <n v="31"/>
    <s v="Pessoal e Encargos Sociais"/>
    <x v="1"/>
    <n v="270209978"/>
    <n v="409633714"/>
    <n v="409391665.16000003"/>
    <n v="409342370.06999999"/>
    <n v="408095839.75999999"/>
    <x v="13"/>
    <x v="2"/>
  </r>
  <r>
    <n v="540097"/>
    <s v="Fundo Rotativo do Complexo Penitenciário da Grande Florianópolis"/>
    <n v="33"/>
    <s v="Outras Despesas Correntes"/>
    <x v="1"/>
    <n v="697335"/>
    <n v="767301.89"/>
    <n v="484240.9"/>
    <n v="213164.96"/>
    <n v="130396.76"/>
    <x v="82"/>
    <x v="0"/>
  </r>
  <r>
    <n v="550001"/>
    <s v="Defesa Civil"/>
    <n v="33"/>
    <s v="Outras Despesas Correntes"/>
    <x v="1"/>
    <n v="0"/>
    <n v="9750.6299999999992"/>
    <n v="8850"/>
    <n v="8850"/>
    <n v="8850"/>
    <x v="105"/>
    <x v="0"/>
  </r>
  <r>
    <n v="520090"/>
    <s v="Fundo Estadual de Apoio aos Municípios"/>
    <n v="44"/>
    <s v="Investimentos"/>
    <x v="2"/>
    <n v="100000"/>
    <n v="20852886.57"/>
    <n v="14773120.99"/>
    <n v="14773120.99"/>
    <n v="14773120.99"/>
    <x v="80"/>
    <x v="1"/>
  </r>
  <r>
    <n v="540093"/>
    <s v="Fundo Rotativo da Penitenciária de Curitibanos"/>
    <n v="44"/>
    <s v="Investimentos"/>
    <x v="2"/>
    <n v="100614"/>
    <n v="1409275.45"/>
    <n v="658976.26"/>
    <n v="658976.26"/>
    <n v="658976.26"/>
    <x v="81"/>
    <x v="1"/>
  </r>
  <r>
    <n v="410050"/>
    <s v="Agência de Desenvolvimento Regional de Ibirama"/>
    <n v="31"/>
    <s v="Pessoal e Encargos Sociais"/>
    <x v="2"/>
    <n v="5303297"/>
    <n v="776867.9"/>
    <n v="776867.9"/>
    <n v="776867.9"/>
    <n v="776867.9"/>
    <x v="33"/>
    <x v="2"/>
  </r>
  <r>
    <n v="540092"/>
    <s v="Fundo Rotativo da Penitenciária Sul"/>
    <n v="33"/>
    <s v="Outras Despesas Correntes"/>
    <x v="2"/>
    <n v="1400000"/>
    <n v="2642226.94"/>
    <n v="851817.84"/>
    <n v="851817.84"/>
    <n v="851817.84"/>
    <x v="115"/>
    <x v="0"/>
  </r>
  <r>
    <n v="260093"/>
    <s v="Fundo Estadual de Assistência Social"/>
    <n v="44"/>
    <s v="Investimentos"/>
    <x v="2"/>
    <n v="0"/>
    <n v="7048294.8600000003"/>
    <n v="7048294.8600000003"/>
    <n v="7048294.29"/>
    <n v="7048294.29"/>
    <x v="99"/>
    <x v="1"/>
  </r>
  <r>
    <n v="540094"/>
    <s v="Fundo Rotativo da Penitenciária de Florianópolis"/>
    <n v="44"/>
    <s v="Investimentos"/>
    <x v="2"/>
    <n v="217108"/>
    <n v="109018"/>
    <n v="109013.2"/>
    <n v="109013.2"/>
    <n v="109013.2"/>
    <x v="94"/>
    <x v="1"/>
  </r>
  <r>
    <n v="230093"/>
    <s v="Fundo Estadual de Incentivo à Cultura"/>
    <n v="33"/>
    <s v="Outras Despesas Correntes"/>
    <x v="2"/>
    <n v="2700000"/>
    <n v="289073.81"/>
    <n v="217968.92"/>
    <n v="217968.92"/>
    <n v="217968.92"/>
    <x v="113"/>
    <x v="0"/>
  </r>
  <r>
    <n v="440001"/>
    <s v="Secretaria de Estado da Agricultura, Pesca e Desenvolvimento Rural"/>
    <n v="44"/>
    <s v="Investimentos"/>
    <x v="2"/>
    <n v="0"/>
    <n v="1890991.09"/>
    <n v="469824.69"/>
    <n v="366323.69"/>
    <n v="366323.69"/>
    <x v="96"/>
    <x v="1"/>
  </r>
  <r>
    <n v="410037"/>
    <s v="Agência de Desenvolvimento Regional de São Miguel do Oeste"/>
    <n v="33"/>
    <s v="Outras Despesas Correntes"/>
    <x v="2"/>
    <n v="3828983"/>
    <n v="11412839.23"/>
    <n v="9684569.9000000004"/>
    <n v="9349489.7400000002"/>
    <n v="9346399.2300000004"/>
    <x v="77"/>
    <x v="0"/>
  </r>
  <r>
    <n v="270095"/>
    <s v="Fundo Catarinense de Mudanças Climáticas"/>
    <n v="33"/>
    <s v="Outras Despesas Correntes"/>
    <x v="2"/>
    <n v="2210000"/>
    <n v="614190.89"/>
    <n v="517315.5"/>
    <n v="517315.5"/>
    <n v="517315.5"/>
    <x v="114"/>
    <x v="0"/>
  </r>
  <r>
    <n v="160084"/>
    <s v="Fundo de Melhoria da Polícia Civil"/>
    <n v="31"/>
    <s v="Pessoal e Encargos Sociais"/>
    <x v="2"/>
    <n v="446995802"/>
    <n v="463036546.10000002"/>
    <n v="463036544.33999997"/>
    <n v="463036544.33999997"/>
    <n v="463036544.33999997"/>
    <x v="0"/>
    <x v="2"/>
  </r>
  <r>
    <n v="410034"/>
    <s v="Agência de Desenvolvimento Regional de Taió"/>
    <n v="31"/>
    <s v="Pessoal e Encargos Sociais"/>
    <x v="2"/>
    <n v="3389777"/>
    <n v="529207.26"/>
    <n v="529207.26"/>
    <n v="529207.26"/>
    <n v="529207.26"/>
    <x v="93"/>
    <x v="2"/>
  </r>
  <r>
    <n v="410034"/>
    <s v="Agência de Desenvolvimento Regional de Taió"/>
    <n v="33"/>
    <s v="Outras Despesas Correntes"/>
    <x v="2"/>
    <n v="4196228"/>
    <n v="157980.79"/>
    <n v="157980.79"/>
    <n v="157980.79"/>
    <n v="157980.79"/>
    <x v="93"/>
    <x v="0"/>
  </r>
  <r>
    <n v="260093"/>
    <s v="Fundo Estadual de Assistência Social"/>
    <n v="33"/>
    <s v="Outras Despesas Correntes"/>
    <x v="3"/>
    <n v="47693900"/>
    <n v="24083260.530000001"/>
    <n v="18715100.870000001"/>
    <n v="18502978.050000001"/>
    <n v="18502978.050000001"/>
    <x v="99"/>
    <x v="0"/>
  </r>
  <r>
    <n v="270001"/>
    <s v="Secretaria de Estado do Desenvolvimento Econômico Sustentável"/>
    <n v="44"/>
    <s v="Investimentos"/>
    <x v="3"/>
    <n v="70000"/>
    <n v="3273759.76"/>
    <n v="2601680.12"/>
    <n v="2122392.87"/>
    <n v="2121455.7999999998"/>
    <x v="100"/>
    <x v="1"/>
  </r>
  <r>
    <n v="270029"/>
    <s v="Agência de Regulação de Serviços Públicos de Santa Catarina - Aresc"/>
    <n v="33"/>
    <s v="Outras Despesas Correntes"/>
    <x v="3"/>
    <n v="3970225"/>
    <n v="3789427"/>
    <n v="2996157.69"/>
    <n v="2604798.88"/>
    <n v="2587420.5299999998"/>
    <x v="92"/>
    <x v="0"/>
  </r>
  <r>
    <n v="270029"/>
    <s v="Agência de Regulação de Serviços Públicos de Santa Catarina - Aresc"/>
    <n v="44"/>
    <s v="Investimentos"/>
    <x v="3"/>
    <n v="131565"/>
    <n v="1178597.53"/>
    <n v="481358.45"/>
    <n v="481358.45"/>
    <n v="481358.45"/>
    <x v="92"/>
    <x v="1"/>
  </r>
  <r>
    <n v="430001"/>
    <s v="Procuradoria-Geral junto ao Tribunal de Contas"/>
    <n v="33"/>
    <s v="Outras Despesas Correntes"/>
    <x v="3"/>
    <n v="2428947"/>
    <n v="1827979.97"/>
    <n v="1827979.97"/>
    <n v="1826945.96"/>
    <n v="1823297.85"/>
    <x v="74"/>
    <x v="0"/>
  </r>
  <r>
    <n v="470076"/>
    <s v="Fundo Financeiro"/>
    <n v="31"/>
    <s v="Pessoal e Encargos Sociais"/>
    <x v="3"/>
    <n v="5333793957"/>
    <n v="6626672347.1899996"/>
    <n v="6043045330.7799997"/>
    <n v="6043021618.9300003"/>
    <n v="6043021618.9300003"/>
    <x v="75"/>
    <x v="2"/>
  </r>
  <r>
    <n v="160091"/>
    <s v="Fundo para Melhoria da Segurança Pública"/>
    <n v="31"/>
    <s v="Pessoal e Encargos Sociais"/>
    <x v="3"/>
    <n v="169266581"/>
    <n v="147784847.5"/>
    <n v="147425675.24000001"/>
    <n v="147425675.24000001"/>
    <n v="147398549.97999999"/>
    <x v="1"/>
    <x v="2"/>
  </r>
  <r>
    <n v="410059"/>
    <s v="Agência de Desenvolvimento Regional de Jaraguá do Sul"/>
    <n v="33"/>
    <s v="Outras Despesas Correntes"/>
    <x v="3"/>
    <n v="8522719"/>
    <n v="967170.84"/>
    <n v="967170.84"/>
    <n v="967170.84"/>
    <n v="967170.84"/>
    <x v="107"/>
    <x v="0"/>
  </r>
  <r>
    <n v="440023"/>
    <s v="Empresa de Pesquisa Agropecuária e Extensão Rural de Santa Catarina S.A."/>
    <n v="31"/>
    <s v="Pessoal e Encargos Sociais"/>
    <x v="3"/>
    <n v="307907786"/>
    <n v="290731265.41000003"/>
    <n v="290027958.75999999"/>
    <n v="290027958.75999999"/>
    <n v="282792679.25"/>
    <x v="119"/>
    <x v="2"/>
  </r>
  <r>
    <n v="440023"/>
    <s v="Empresa de Pesquisa Agropecuária e Extensão Rural de Santa Catarina S.A."/>
    <n v="44"/>
    <s v="Investimentos"/>
    <x v="3"/>
    <n v="4519365"/>
    <n v="9987741.4800000004"/>
    <n v="3725476.01"/>
    <n v="3087559.04"/>
    <n v="2248707.35"/>
    <x v="119"/>
    <x v="1"/>
  </r>
  <r>
    <n v="470093"/>
    <s v="Fundo Patrimonial"/>
    <n v="33"/>
    <s v="Outras Despesas Correntes"/>
    <x v="3"/>
    <n v="1118127"/>
    <n v="1214077"/>
    <n v="673669.68"/>
    <n v="658842.82999999996"/>
    <n v="614664.26"/>
    <x v="32"/>
    <x v="0"/>
  </r>
  <r>
    <n v="270025"/>
    <s v="Instituto de Metrologia de Santa Catarina"/>
    <n v="44"/>
    <s v="Investimentos"/>
    <x v="3"/>
    <n v="500000"/>
    <n v="500000"/>
    <n v="81150.97"/>
    <n v="40260.97"/>
    <n v="40260.97"/>
    <x v="64"/>
    <x v="1"/>
  </r>
  <r>
    <n v="270025"/>
    <s v="Instituto de Metrologia de Santa Catarina"/>
    <n v="31"/>
    <s v="Pessoal e Encargos Sociais"/>
    <x v="3"/>
    <n v="13756807"/>
    <n v="16229872.57"/>
    <n v="11675677.619999999"/>
    <n v="11669797.25"/>
    <n v="11669797.25"/>
    <x v="64"/>
    <x v="2"/>
  </r>
  <r>
    <n v="450091"/>
    <s v="Fundo de Apoio à Manutenção e ao Desenvolvimento da Educação Superior no Estado de SC"/>
    <n v="33"/>
    <s v="Outras Despesas Correntes"/>
    <x v="3"/>
    <n v="68258034"/>
    <n v="92967296.069999993"/>
    <n v="54795807.799999997"/>
    <n v="52037944.57"/>
    <n v="51286322.630000003"/>
    <x v="59"/>
    <x v="0"/>
  </r>
  <r>
    <n v="160084"/>
    <s v="Fundo de Melhoria da Polícia Civil"/>
    <n v="44"/>
    <s v="Investimentos"/>
    <x v="3"/>
    <n v="13200000"/>
    <n v="11736851.98"/>
    <n v="10739520"/>
    <n v="3102307.25"/>
    <n v="3102307.25"/>
    <x v="0"/>
    <x v="1"/>
  </r>
  <r>
    <n v="160084"/>
    <s v="Fundo de Melhoria da Polícia Civil"/>
    <n v="31"/>
    <s v="Pessoal e Encargos Sociais"/>
    <x v="3"/>
    <n v="503464543"/>
    <n v="523130809.94999999"/>
    <n v="522967444.58999997"/>
    <n v="522967444.58999997"/>
    <n v="522963178.68000001"/>
    <x v="0"/>
    <x v="2"/>
  </r>
  <r>
    <n v="230001"/>
    <s v="Secretaria de Estado do Turismo, Cultura e Esporte"/>
    <n v="31"/>
    <s v="Pessoal e Encargos Sociais"/>
    <x v="3"/>
    <n v="11529600"/>
    <n v="3266409.96"/>
    <n v="3266409.96"/>
    <n v="3266409.96"/>
    <n v="3266409.96"/>
    <x v="72"/>
    <x v="2"/>
  </r>
  <r>
    <n v="550001"/>
    <s v="Defesa Civil"/>
    <n v="33"/>
    <s v="Outras Despesas Correntes"/>
    <x v="3"/>
    <n v="0"/>
    <n v="862211.86"/>
    <n v="44207.08"/>
    <n v="44207.08"/>
    <n v="44207.08"/>
    <x v="105"/>
    <x v="0"/>
  </r>
  <r>
    <n v="410003"/>
    <s v="Secretaria Executiva de Articulação Nacional"/>
    <n v="31"/>
    <s v="Pessoal e Encargos Sociais"/>
    <x v="3"/>
    <n v="3188646"/>
    <n v="1219419.43"/>
    <n v="1219419.43"/>
    <n v="1219419.43"/>
    <n v="1219419.43"/>
    <x v="55"/>
    <x v="2"/>
  </r>
  <r>
    <n v="410048"/>
    <s v="Agência de Desenvolvimento Regional de Rio do Sul"/>
    <n v="31"/>
    <s v="Pessoal e Encargos Sociais"/>
    <x v="3"/>
    <n v="10923055"/>
    <n v="4194877.83"/>
    <n v="4194877.83"/>
    <n v="4194877.83"/>
    <n v="4194877.83"/>
    <x v="38"/>
    <x v="2"/>
  </r>
  <r>
    <n v="470092"/>
    <s v="Fundo do Plano de Saúde dos Servidores Públicos Estaduais"/>
    <n v="44"/>
    <s v="Investimentos"/>
    <x v="3"/>
    <n v="451789"/>
    <n v="451789"/>
    <n v="0"/>
    <n v="0"/>
    <n v="0"/>
    <x v="111"/>
    <x v="1"/>
  </r>
  <r>
    <n v="410041"/>
    <s v="Agência de Desenvolvimento Regional de Xanxerê"/>
    <n v="33"/>
    <s v="Outras Despesas Correntes"/>
    <x v="3"/>
    <n v="10072698"/>
    <n v="806298.89"/>
    <n v="806298.89"/>
    <n v="806298.89"/>
    <n v="806298.89"/>
    <x v="41"/>
    <x v="0"/>
  </r>
  <r>
    <n v="410057"/>
    <s v="Agência de Desenvolvimento Regional de Araranguá"/>
    <n v="44"/>
    <s v="Investimentos"/>
    <x v="3"/>
    <n v="179329"/>
    <n v="1048375.19"/>
    <n v="1048375.19"/>
    <n v="1048375.19"/>
    <n v="1048375.19"/>
    <x v="34"/>
    <x v="1"/>
  </r>
  <r>
    <n v="230022"/>
    <s v="Fundação  Catarinense de Cultura"/>
    <n v="33"/>
    <s v="Outras Despesas Correntes"/>
    <x v="0"/>
    <n v="14290813"/>
    <n v="21532744.129999999"/>
    <n v="19372768.300000001"/>
    <n v="19043886.609999999"/>
    <n v="18264621.640000001"/>
    <x v="71"/>
    <x v="0"/>
  </r>
  <r>
    <n v="270001"/>
    <s v="Secretaria de Estado do Desenvolvimento Econômico Sustentável"/>
    <n v="31"/>
    <s v="Pessoal e Encargos Sociais"/>
    <x v="0"/>
    <n v="9343946"/>
    <n v="9300076.6500000004"/>
    <n v="9295980.6199999992"/>
    <n v="9295980.6199999992"/>
    <n v="9244453.1400000006"/>
    <x v="100"/>
    <x v="2"/>
  </r>
  <r>
    <n v="410005"/>
    <s v="Secretaria de Estado de Comunicação"/>
    <n v="44"/>
    <s v="Investimentos"/>
    <x v="0"/>
    <n v="27533"/>
    <n v="20510.86"/>
    <n v="19154.86"/>
    <n v="19154.86"/>
    <n v="19154.86"/>
    <x v="97"/>
    <x v="1"/>
  </r>
  <r>
    <n v="430001"/>
    <s v="Procuradoria-Geral junto ao Tribunal de Contas"/>
    <n v="33"/>
    <s v="Outras Despesas Correntes"/>
    <x v="0"/>
    <n v="2226768"/>
    <n v="2071621.62"/>
    <n v="1710011.09"/>
    <n v="1709354.82"/>
    <n v="1702732.23"/>
    <x v="74"/>
    <x v="0"/>
  </r>
  <r>
    <n v="440022"/>
    <s v="Companhia Integrada de Desenvolvimento Agrícola de Santa Catarina"/>
    <n v="44"/>
    <s v="Investimentos"/>
    <x v="0"/>
    <n v="8477366"/>
    <n v="16531014.130000001"/>
    <n v="10721328.75"/>
    <n v="10721328.75"/>
    <n v="10721328.75"/>
    <x v="69"/>
    <x v="1"/>
  </r>
  <r>
    <n v="450091"/>
    <s v="Fundo de Apoio à Manutenção e ao Desenvolvimento da Educação Superior no Estado de SC"/>
    <n v="44"/>
    <s v="Investimentos"/>
    <x v="0"/>
    <n v="10097948"/>
    <n v="10097948"/>
    <n v="0"/>
    <n v="0"/>
    <n v="0"/>
    <x v="59"/>
    <x v="1"/>
  </r>
  <r>
    <n v="470092"/>
    <s v="Fundo do Plano de Saúde dos Servidores Públicos Estaduais"/>
    <n v="33"/>
    <s v="Outras Despesas Correntes"/>
    <x v="0"/>
    <n v="513336078"/>
    <n v="814537353.03999996"/>
    <n v="580975556.05999994"/>
    <n v="473255472.57999998"/>
    <n v="473249322.44"/>
    <x v="111"/>
    <x v="0"/>
  </r>
  <r>
    <n v="530001"/>
    <s v="Secretaria de Estado da Infraestrutura e Mobilidade"/>
    <n v="31"/>
    <s v="Pessoal e Encargos Sociais"/>
    <x v="0"/>
    <n v="4707734"/>
    <n v="6528705.4199999999"/>
    <n v="6448115.5599999996"/>
    <n v="6448115.5599999996"/>
    <n v="6423026.75"/>
    <x v="31"/>
    <x v="2"/>
  </r>
  <r>
    <n v="670001"/>
    <s v="Secretaria de Estado de Desenvolvimento Regional - Braço do Norte"/>
    <n v="44"/>
    <s v="Investimentos"/>
    <x v="0"/>
    <n v="279559"/>
    <n v="5603165.79"/>
    <n v="5527078.1900000004"/>
    <n v="5527078.1900000004"/>
    <n v="5527078.1900000004"/>
    <x v="15"/>
    <x v="1"/>
  </r>
  <r>
    <n v="690001"/>
    <s v="Reserva de Contingência"/>
    <n v="99"/>
    <s v="Reserva de Contingência"/>
    <x v="0"/>
    <n v="1000000"/>
    <n v="0"/>
    <n v="0"/>
    <n v="0"/>
    <n v="0"/>
    <x v="112"/>
    <x v="6"/>
  </r>
  <r>
    <n v="700001"/>
    <s v="Secretaria de Estado de Desenvolvimento Regional - São Miguel do Oeste"/>
    <n v="31"/>
    <s v="Pessoal e Encargos Sociais"/>
    <x v="0"/>
    <n v="4840328"/>
    <n v="5199280.71"/>
    <n v="5194646.5"/>
    <n v="5194646.5"/>
    <n v="5194646.5"/>
    <x v="77"/>
    <x v="2"/>
  </r>
  <r>
    <n v="740001"/>
    <s v="Secretaria de Estado de Desenvolvimento Regional - Xanxerê"/>
    <n v="44"/>
    <s v="Investimentos"/>
    <x v="0"/>
    <n v="492812"/>
    <n v="12306111.52"/>
    <n v="12041319.119999999"/>
    <n v="11213713.76"/>
    <n v="11110579.460000001"/>
    <x v="41"/>
    <x v="1"/>
  </r>
  <r>
    <n v="750001"/>
    <s v="Secretaria de Estado de Desenvolvimento Regional - Concórdia"/>
    <n v="44"/>
    <s v="Investimentos"/>
    <x v="0"/>
    <n v="307428"/>
    <n v="1844387.97"/>
    <n v="1781916.97"/>
    <n v="1669401.29"/>
    <n v="1669401.29"/>
    <x v="89"/>
    <x v="1"/>
  </r>
  <r>
    <n v="780001"/>
    <s v="Secretaria de Estado de Desenvolvimento Regional - Videira"/>
    <n v="31"/>
    <s v="Pessoal e Encargos Sociais"/>
    <x v="0"/>
    <n v="2951270"/>
    <n v="3565568.51"/>
    <n v="3558489.13"/>
    <n v="3558489.13"/>
    <n v="3558489.13"/>
    <x v="37"/>
    <x v="2"/>
  </r>
  <r>
    <n v="870001"/>
    <s v="Secretaria de Estado de Desenvolvimento Regional - Grande Florianópolis"/>
    <n v="31"/>
    <s v="Pessoal e Encargos Sociais"/>
    <x v="0"/>
    <n v="12502351"/>
    <n v="0"/>
    <n v="0"/>
    <n v="0"/>
    <n v="0"/>
    <x v="50"/>
    <x v="2"/>
  </r>
  <r>
    <n v="910001"/>
    <s v="Secretaria de Estado de Desenvolvimento Regional - Araranguá"/>
    <n v="44"/>
    <s v="Investimentos"/>
    <x v="0"/>
    <n v="552226"/>
    <n v="12171903.18"/>
    <n v="11991718.029999999"/>
    <n v="11987628.029999999"/>
    <n v="11987628.029999999"/>
    <x v="34"/>
    <x v="1"/>
  </r>
  <r>
    <n v="930001"/>
    <s v="Secretaria de Estado de Desenvolvimento Regional - Jaraguá do Sul"/>
    <n v="33"/>
    <s v="Outras Despesas Correntes"/>
    <x v="0"/>
    <n v="7475869"/>
    <n v="10129207.279999999"/>
    <n v="7857072.9699999997"/>
    <n v="7810595.4100000001"/>
    <n v="7760325.46"/>
    <x v="107"/>
    <x v="0"/>
  </r>
  <r>
    <n v="160097"/>
    <s v="Fundo de Melhoria da Polícia Militar"/>
    <n v="31"/>
    <s v="Pessoal e Encargos Sociais"/>
    <x v="1"/>
    <n v="972505295"/>
    <n v="1111620972.02"/>
    <n v="1111122255.1099999"/>
    <n v="1111122255.1099999"/>
    <n v="1110989476.1099999"/>
    <x v="2"/>
    <x v="2"/>
  </r>
  <r>
    <n v="180001"/>
    <s v="Secretaria de Estado do Planejamento"/>
    <n v="44"/>
    <s v="Investimentos"/>
    <x v="1"/>
    <n v="47723"/>
    <n v="9873.1"/>
    <n v="9873.1"/>
    <n v="8423.1"/>
    <n v="8423.1"/>
    <x v="53"/>
    <x v="1"/>
  </r>
  <r>
    <n v="230022"/>
    <s v="Fundação  Catarinense de Cultura"/>
    <n v="44"/>
    <s v="Investimentos"/>
    <x v="1"/>
    <n v="1197439"/>
    <n v="126778.76"/>
    <n v="71146.429999999993"/>
    <n v="71146.429999999993"/>
    <n v="71146.429999999993"/>
    <x v="71"/>
    <x v="1"/>
  </r>
  <r>
    <n v="260096"/>
    <s v="Fundo Estadual de Combate e Erradicação da Pobreza"/>
    <n v="44"/>
    <s v="Investimentos"/>
    <x v="1"/>
    <n v="13242929"/>
    <n v="49521841.159999996"/>
    <n v="4506957.33"/>
    <n v="1381986.29"/>
    <n v="1381986.29"/>
    <x v="42"/>
    <x v="1"/>
  </r>
  <r>
    <n v="270001"/>
    <s v="Secretaria de Estado do Desenvolvimento Econômico Sustentável"/>
    <n v="44"/>
    <s v="Investimentos"/>
    <x v="1"/>
    <n v="1904"/>
    <n v="7268785.4400000004"/>
    <n v="2055461.9"/>
    <n v="1775497.43"/>
    <n v="1775497.43"/>
    <x v="100"/>
    <x v="1"/>
  </r>
  <r>
    <n v="270025"/>
    <s v="Instituto de Metrologia de Santa Catarina"/>
    <n v="44"/>
    <s v="Investimentos"/>
    <x v="1"/>
    <n v="4000000"/>
    <n v="4000000"/>
    <n v="738974.81"/>
    <n v="545124.81000000006"/>
    <n v="536244.81000000006"/>
    <x v="64"/>
    <x v="1"/>
  </r>
  <r>
    <n v="270029"/>
    <s v="Agência de Regulação de Serviços Públicos de Santa Catarina - Aresc"/>
    <n v="31"/>
    <s v="Pessoal e Encargos Sociais"/>
    <x v="1"/>
    <n v="4057428"/>
    <n v="4904163"/>
    <n v="4864176.42"/>
    <n v="4864176.42"/>
    <n v="4829125.79"/>
    <x v="92"/>
    <x v="2"/>
  </r>
  <r>
    <n v="410002"/>
    <s v="Procuradoria Geral do Estado"/>
    <n v="33"/>
    <s v="Outras Despesas Correntes"/>
    <x v="1"/>
    <n v="17604144"/>
    <n v="37086091.840000004"/>
    <n v="36522718.18"/>
    <n v="34676374.670000002"/>
    <n v="34666940.689999998"/>
    <x v="35"/>
    <x v="0"/>
  </r>
  <r>
    <n v="410037"/>
    <s v="Agência de Desenvolvimento Regional de São Miguel do Oeste"/>
    <n v="33"/>
    <s v="Outras Despesas Correntes"/>
    <x v="1"/>
    <n v="4062406"/>
    <n v="7087013.8300000001"/>
    <n v="6603750.8200000003"/>
    <n v="6411960.3300000001"/>
    <n v="6306396.0899999999"/>
    <x v="77"/>
    <x v="0"/>
  </r>
  <r>
    <n v="410041"/>
    <s v="Agência de Desenvolvimento Regional de Xanxerê"/>
    <n v="31"/>
    <s v="Pessoal e Encargos Sociais"/>
    <x v="1"/>
    <n v="4656602"/>
    <n v="6125346.9900000002"/>
    <n v="6125331.3300000001"/>
    <n v="6125331.3300000001"/>
    <n v="6112519.6100000003"/>
    <x v="41"/>
    <x v="2"/>
  </r>
  <r>
    <n v="410044"/>
    <s v="Agência de Desenvolvimento Regional de Campos Novos"/>
    <n v="31"/>
    <s v="Pessoal e Encargos Sociais"/>
    <x v="1"/>
    <n v="3987455"/>
    <n v="3604921.05"/>
    <n v="3604921.05"/>
    <n v="3604921.05"/>
    <n v="3591310.6"/>
    <x v="102"/>
    <x v="2"/>
  </r>
  <r>
    <n v="410051"/>
    <s v="Agência de Desenvolvimento Regional de Blumenau"/>
    <n v="33"/>
    <s v="Outras Despesas Correntes"/>
    <x v="1"/>
    <n v="10711944"/>
    <n v="14476288.17"/>
    <n v="13450205.24"/>
    <n v="11859028.09"/>
    <n v="11666337.48"/>
    <x v="52"/>
    <x v="0"/>
  </r>
  <r>
    <n v="410056"/>
    <s v="Agência de Desenvolvimento Regional de Criciúma"/>
    <n v="33"/>
    <s v="Outras Despesas Correntes"/>
    <x v="1"/>
    <n v="14598022"/>
    <n v="20539047.670000002"/>
    <n v="17994379.530000001"/>
    <n v="17145242.120000001"/>
    <n v="17105785.210000001"/>
    <x v="51"/>
    <x v="0"/>
  </r>
  <r>
    <n v="410064"/>
    <s v="Agência de Desenvolvimento Regional de Palmitos"/>
    <n v="31"/>
    <s v="Pessoal e Encargos Sociais"/>
    <x v="1"/>
    <n v="4198596"/>
    <n v="4633662.12"/>
    <n v="4633661.92"/>
    <n v="4633661.92"/>
    <n v="4620387.17"/>
    <x v="62"/>
    <x v="2"/>
  </r>
  <r>
    <n v="440022"/>
    <s v="Companhia Integrada de Desenvolvimento Agrícola de Santa Catarina"/>
    <n v="33"/>
    <s v="Outras Despesas Correntes"/>
    <x v="1"/>
    <n v="40527471"/>
    <n v="48090272.280000001"/>
    <n v="42434060.289999999"/>
    <n v="42309054.689999998"/>
    <n v="42045532.43"/>
    <x v="69"/>
    <x v="0"/>
  </r>
  <r>
    <n v="450022"/>
    <s v="Fundação Universidade do Estado de Santa Catarina"/>
    <n v="31"/>
    <s v="Pessoal e Encargos Sociais"/>
    <x v="1"/>
    <n v="276510000"/>
    <n v="289278312.55000001"/>
    <n v="289091087.88999999"/>
    <n v="289019039.05000001"/>
    <n v="288617347.62"/>
    <x v="45"/>
    <x v="2"/>
  </r>
  <r>
    <n v="530023"/>
    <s v="Departamento de Transportes e Terminais"/>
    <n v="31"/>
    <s v="Pessoal e Encargos Sociais"/>
    <x v="1"/>
    <n v="11235636"/>
    <n v="23442771.699999999"/>
    <n v="17653118.41"/>
    <n v="17653118.41"/>
    <n v="17633904.469999999"/>
    <x v="11"/>
    <x v="2"/>
  </r>
  <r>
    <n v="150001"/>
    <s v="Defensoria Pública do Estado de Santa Catarina"/>
    <n v="31"/>
    <s v="Pessoal e Encargos Sociais"/>
    <x v="2"/>
    <n v="46698524"/>
    <n v="48279808.090000004"/>
    <n v="48279808.090000004"/>
    <n v="48279808.090000004"/>
    <n v="48271841.560000002"/>
    <x v="101"/>
    <x v="2"/>
  </r>
  <r>
    <n v="410036"/>
    <s v="Agência de Desenvolvimento Regional de Braço do Norte"/>
    <n v="44"/>
    <s v="Investimentos"/>
    <x v="2"/>
    <n v="121628"/>
    <n v="0"/>
    <n v="0"/>
    <n v="0"/>
    <n v="0"/>
    <x v="15"/>
    <x v="1"/>
  </r>
  <r>
    <n v="410039"/>
    <s v="Agência de Desenvolvimento Regional de São Lourenço do Oeste"/>
    <n v="31"/>
    <s v="Pessoal e Encargos Sociais"/>
    <x v="2"/>
    <n v="4154886"/>
    <n v="5756041.6100000003"/>
    <n v="5756041.6100000003"/>
    <n v="5756041.6100000003"/>
    <n v="5745910.8099999996"/>
    <x v="61"/>
    <x v="2"/>
  </r>
  <r>
    <n v="410094"/>
    <s v="Fundo de Desenvolvimento Social"/>
    <n v="33"/>
    <s v="Outras Despesas Correntes"/>
    <x v="2"/>
    <n v="77000000"/>
    <n v="1156378.47"/>
    <n v="0"/>
    <n v="0"/>
    <n v="0"/>
    <x v="28"/>
    <x v="0"/>
  </r>
  <r>
    <n v="410042"/>
    <s v="Agência de Desenvolvimento Regional de Concórdia"/>
    <n v="33"/>
    <s v="Outras Despesas Correntes"/>
    <x v="2"/>
    <n v="4641629"/>
    <n v="8403259.1400000006"/>
    <n v="7318129.9400000004"/>
    <n v="7177490.9500000002"/>
    <n v="7172247.6600000001"/>
    <x v="89"/>
    <x v="0"/>
  </r>
  <r>
    <n v="440023"/>
    <s v="Empresa de Pesquisa Agropecuária e Extensão Rural de Santa Catarina S.A."/>
    <n v="33"/>
    <s v="Outras Despesas Correntes"/>
    <x v="2"/>
    <n v="47869494"/>
    <n v="72326430.219999999"/>
    <n v="63833320.189999998"/>
    <n v="62333195.490000002"/>
    <n v="59508181.979999997"/>
    <x v="119"/>
    <x v="0"/>
  </r>
  <r>
    <n v="440023"/>
    <s v="Empresa de Pesquisa Agropecuária e Extensão Rural de Santa Catarina S.A."/>
    <n v="44"/>
    <s v="Investimentos"/>
    <x v="2"/>
    <n v="1725000"/>
    <n v="10913763.199999999"/>
    <n v="6247271.7400000002"/>
    <n v="5342417.43"/>
    <n v="4459470.41"/>
    <x v="119"/>
    <x v="1"/>
  </r>
  <r>
    <n v="230094"/>
    <s v="Fundo Estadual de Incentivo ao Turismo"/>
    <n v="33"/>
    <s v="Outras Despesas Correntes"/>
    <x v="2"/>
    <n v="8000000"/>
    <n v="1509991.69"/>
    <n v="1452762.94"/>
    <n v="1452762.94"/>
    <n v="1452762.94"/>
    <x v="20"/>
    <x v="0"/>
  </r>
  <r>
    <n v="410048"/>
    <s v="Agência de Desenvolvimento Regional de Rio do Sul"/>
    <n v="44"/>
    <s v="Investimentos"/>
    <x v="2"/>
    <n v="144227"/>
    <n v="18866448.82"/>
    <n v="18746660.199999999"/>
    <n v="18445341.579999998"/>
    <n v="18445341.579999998"/>
    <x v="38"/>
    <x v="1"/>
  </r>
  <r>
    <n v="530001"/>
    <s v="Secretaria de Estado da Infraestrutura e Mobilidade"/>
    <n v="44"/>
    <s v="Investimentos"/>
    <x v="2"/>
    <n v="92374203"/>
    <n v="222921099.99000001"/>
    <n v="152048079.62"/>
    <n v="139132679.27000001"/>
    <n v="139132679.27000001"/>
    <x v="31"/>
    <x v="1"/>
  </r>
  <r>
    <n v="410091"/>
    <s v="Fundo Especial de Estudos Jurídicos e de Reaparelhamento"/>
    <n v="44"/>
    <s v="Investimentos"/>
    <x v="2"/>
    <n v="4626125"/>
    <n v="11367676.24"/>
    <n v="1418078.96"/>
    <n v="1349791.33"/>
    <n v="1095885.48"/>
    <x v="110"/>
    <x v="1"/>
  </r>
  <r>
    <n v="450022"/>
    <s v="Fundação Universidade do Estado de Santa Catarina"/>
    <n v="33"/>
    <s v="Outras Despesas Correntes"/>
    <x v="2"/>
    <n v="93827041"/>
    <n v="88047033.030000001"/>
    <n v="76562774.780000001"/>
    <n v="72528348.079999998"/>
    <n v="72492344.680000007"/>
    <x v="45"/>
    <x v="0"/>
  </r>
  <r>
    <n v="410049"/>
    <s v="Agência de Desenvolvimento Regional de Ituporanga"/>
    <n v="31"/>
    <s v="Pessoal e Encargos Sociais"/>
    <x v="2"/>
    <n v="5096023"/>
    <n v="759385.54"/>
    <n v="759385.54"/>
    <n v="759385.54"/>
    <n v="759385.54"/>
    <x v="23"/>
    <x v="2"/>
  </r>
  <r>
    <n v="160084"/>
    <s v="Fundo de Melhoria da Polícia Civil"/>
    <n v="33"/>
    <s v="Outras Despesas Correntes"/>
    <x v="2"/>
    <n v="73947538"/>
    <n v="113854191.40000001"/>
    <n v="112412614.91"/>
    <n v="107098604.94"/>
    <n v="106868772.78"/>
    <x v="0"/>
    <x v="0"/>
  </r>
  <r>
    <n v="410054"/>
    <s v="Agência de Desenvolvimento Regional de Laguna"/>
    <n v="31"/>
    <s v="Pessoal e Encargos Sociais"/>
    <x v="2"/>
    <n v="7418779"/>
    <n v="1013295.11"/>
    <n v="1013295.11"/>
    <n v="1013295.11"/>
    <n v="1013295.11"/>
    <x v="106"/>
    <x v="2"/>
  </r>
  <r>
    <n v="410054"/>
    <s v="Agência de Desenvolvimento Regional de Laguna"/>
    <n v="44"/>
    <s v="Investimentos"/>
    <x v="2"/>
    <n v="129929"/>
    <n v="2797816.96"/>
    <n v="2797816.96"/>
    <n v="2797816.96"/>
    <n v="2797816.96"/>
    <x v="106"/>
    <x v="1"/>
  </r>
  <r>
    <n v="410055"/>
    <s v="Agência de Desenvolvimento Regional de Tubarão"/>
    <n v="44"/>
    <s v="Investimentos"/>
    <x v="2"/>
    <n v="214644"/>
    <n v="9567979.5500000007"/>
    <n v="9382310.8800000008"/>
    <n v="8791976.1600000001"/>
    <n v="8791976.1600000001"/>
    <x v="85"/>
    <x v="1"/>
  </r>
  <r>
    <n v="410038"/>
    <s v="Agência de Desenvolvimento Regional de Maravilha"/>
    <n v="33"/>
    <s v="Outras Despesas Correntes"/>
    <x v="2"/>
    <n v="5541281"/>
    <n v="10883880.130000001"/>
    <n v="9267638.3000000007"/>
    <n v="8964527.4399999995"/>
    <n v="8912738.5"/>
    <x v="16"/>
    <x v="0"/>
  </r>
  <r>
    <n v="270091"/>
    <s v="Fundo Especial de Proteção ao Meio Ambiente"/>
    <n v="33"/>
    <s v="Outras Despesas Correntes"/>
    <x v="2"/>
    <n v="1176119"/>
    <n v="394546.22"/>
    <n v="228427.22"/>
    <n v="199706.15"/>
    <n v="199706.15"/>
    <x v="6"/>
    <x v="0"/>
  </r>
  <r>
    <n v="540091"/>
    <s v="Fundo Rotativo da Penitenciária  Industrial de Joinville"/>
    <n v="33"/>
    <s v="Outras Despesas Correntes"/>
    <x v="3"/>
    <n v="5000000"/>
    <n v="5003313"/>
    <n v="2293535.21"/>
    <n v="1840141.28"/>
    <n v="1840141.28"/>
    <x v="12"/>
    <x v="0"/>
  </r>
  <r>
    <n v="260098"/>
    <s v="Fundo Estadual do Idoso"/>
    <n v="33"/>
    <s v="Outras Despesas Correntes"/>
    <x v="3"/>
    <n v="1126000"/>
    <n v="1530230"/>
    <n v="0"/>
    <n v="0"/>
    <n v="0"/>
    <x v="123"/>
    <x v="0"/>
  </r>
  <r>
    <n v="270021"/>
    <s v="Instituto do Meio Ambiente do Estado de Santa Catarina - IMA"/>
    <n v="31"/>
    <s v="Pessoal e Encargos Sociais"/>
    <x v="3"/>
    <n v="44449717"/>
    <n v="50663403.82"/>
    <n v="42960838.119999997"/>
    <n v="42944294.5"/>
    <n v="42913312.909999996"/>
    <x v="98"/>
    <x v="2"/>
  </r>
  <r>
    <n v="270092"/>
    <s v="Fundo Estadual de Recursos Hídricos"/>
    <n v="33"/>
    <s v="Outras Despesas Correntes"/>
    <x v="3"/>
    <n v="16253840"/>
    <n v="10200276.02"/>
    <n v="3688206.9"/>
    <n v="2458160.21"/>
    <n v="2453888.06"/>
    <x v="40"/>
    <x v="0"/>
  </r>
  <r>
    <n v="540096"/>
    <s v="Fundo Penitenciário do Estado de Santa Catarina - FUPESC"/>
    <n v="44"/>
    <s v="Investimentos"/>
    <x v="3"/>
    <n v="111635771"/>
    <n v="173186061.33000001"/>
    <n v="42275096.289999999"/>
    <n v="33790810.149999999"/>
    <n v="33790810.149999999"/>
    <x v="13"/>
    <x v="1"/>
  </r>
  <r>
    <n v="410039"/>
    <s v="Agência de Desenvolvimento Regional de São Lourenço do Oeste"/>
    <n v="33"/>
    <s v="Outras Despesas Correntes"/>
    <x v="3"/>
    <n v="5013510"/>
    <n v="266952.03999999998"/>
    <n v="266952.03999999998"/>
    <n v="266952.03999999998"/>
    <n v="266952.03999999998"/>
    <x v="61"/>
    <x v="0"/>
  </r>
  <r>
    <n v="410039"/>
    <s v="Agência de Desenvolvimento Regional de São Lourenço do Oeste"/>
    <n v="44"/>
    <s v="Investimentos"/>
    <x v="3"/>
    <n v="128266"/>
    <n v="26937.37"/>
    <n v="26937.37"/>
    <n v="26937.37"/>
    <n v="26937.37"/>
    <x v="61"/>
    <x v="1"/>
  </r>
  <r>
    <n v="520001"/>
    <s v="Secretaria de Estado da Fazenda"/>
    <n v="44"/>
    <s v="Investimentos"/>
    <x v="3"/>
    <n v="12221073"/>
    <n v="18769794.579999998"/>
    <n v="18315850.879999999"/>
    <n v="15768461.93"/>
    <n v="14452951.189999999"/>
    <x v="104"/>
    <x v="1"/>
  </r>
  <r>
    <n v="520001"/>
    <s v="Secretaria de Estado da Fazenda"/>
    <n v="33"/>
    <s v="Outras Despesas Correntes"/>
    <x v="3"/>
    <n v="78665117"/>
    <n v="64256642.890000001"/>
    <n v="62692497.07"/>
    <n v="59696956.380000003"/>
    <n v="58175037.039999999"/>
    <x v="104"/>
    <x v="0"/>
  </r>
  <r>
    <n v="450022"/>
    <s v="Fundação Universidade do Estado de Santa Catarina"/>
    <n v="33"/>
    <s v="Outras Despesas Correntes"/>
    <x v="3"/>
    <n v="99928886"/>
    <n v="94767718.260000005"/>
    <n v="82798591.150000006"/>
    <n v="77641991.689999998"/>
    <n v="77356414.900000006"/>
    <x v="45"/>
    <x v="0"/>
  </r>
  <r>
    <n v="410062"/>
    <s v="Agência de Desenvolvimento Regional de Lages"/>
    <n v="33"/>
    <s v="Outras Despesas Correntes"/>
    <x v="3"/>
    <n v="15481961"/>
    <n v="1774497.36"/>
    <n v="1774490.36"/>
    <n v="1774490.36"/>
    <n v="1774490.36"/>
    <x v="27"/>
    <x v="0"/>
  </r>
  <r>
    <n v="440022"/>
    <s v="Companhia Integrada de Desenvolvimento Agrícola de Santa Catarina"/>
    <n v="44"/>
    <s v="Investimentos"/>
    <x v="3"/>
    <n v="3946195"/>
    <n v="6993252.5800000001"/>
    <n v="1397747.3"/>
    <n v="1219747.3"/>
    <n v="1219747.3"/>
    <x v="69"/>
    <x v="1"/>
  </r>
  <r>
    <n v="410047"/>
    <s v="Agência de Desenvolvimento Regional de Curitibanos"/>
    <n v="31"/>
    <s v="Pessoal e Encargos Sociais"/>
    <x v="3"/>
    <n v="4924765"/>
    <n v="1058304.3600000001"/>
    <n v="1058304.3600000001"/>
    <n v="1058304.3600000001"/>
    <n v="1058304.3600000001"/>
    <x v="65"/>
    <x v="2"/>
  </r>
  <r>
    <n v="410002"/>
    <s v="Procuradoria Geral do Estado"/>
    <n v="31"/>
    <s v="Pessoal e Encargos Sociais"/>
    <x v="3"/>
    <n v="161544046"/>
    <n v="137046758.72999999"/>
    <n v="133650037.11"/>
    <n v="133609711.37"/>
    <n v="133557160.3"/>
    <x v="35"/>
    <x v="2"/>
  </r>
  <r>
    <n v="410045"/>
    <s v="Agência de Desenvolvimento Regional de Videira"/>
    <n v="44"/>
    <s v="Investimentos"/>
    <x v="3"/>
    <n v="156208"/>
    <n v="871131.48"/>
    <n v="871131.48"/>
    <n v="871131.48"/>
    <n v="871131.48"/>
    <x v="37"/>
    <x v="1"/>
  </r>
  <r>
    <n v="180001"/>
    <s v="Secretaria de Estado do Planejamento"/>
    <n v="33"/>
    <s v="Outras Despesas Correntes"/>
    <x v="3"/>
    <n v="2798785"/>
    <n v="778710.08"/>
    <n v="776730.08"/>
    <n v="776730.08"/>
    <n v="776730.08"/>
    <x v="53"/>
    <x v="0"/>
  </r>
  <r>
    <n v="470092"/>
    <s v="Fundo do Plano de Saúde dos Servidores Públicos Estaduais"/>
    <n v="33"/>
    <s v="Outras Despesas Correntes"/>
    <x v="3"/>
    <n v="738194916"/>
    <n v="956212647.46000004"/>
    <n v="792712042.20000005"/>
    <n v="656637758.08000004"/>
    <n v="656625999.27999997"/>
    <x v="111"/>
    <x v="0"/>
  </r>
  <r>
    <n v="230022"/>
    <s v="Fundação  Catarinense de Cultura"/>
    <n v="33"/>
    <s v="Outras Despesas Correntes"/>
    <x v="3"/>
    <n v="20821005"/>
    <n v="29650448.260000002"/>
    <n v="27915433.489999998"/>
    <n v="26074814.43"/>
    <n v="24967946.59"/>
    <x v="71"/>
    <x v="0"/>
  </r>
  <r>
    <n v="410060"/>
    <s v="Agência de Desenvolvimento Regional de Mafra"/>
    <n v="31"/>
    <s v="Pessoal e Encargos Sociais"/>
    <x v="3"/>
    <n v="9079935"/>
    <n v="2494080.56"/>
    <n v="2494080.56"/>
    <n v="2494080.56"/>
    <n v="2494080.56"/>
    <x v="26"/>
    <x v="2"/>
  </r>
  <r>
    <n v="410005"/>
    <s v="Secretaria de Estado de Comunicação"/>
    <n v="44"/>
    <s v="Investimentos"/>
    <x v="3"/>
    <n v="20000"/>
    <n v="3090"/>
    <n v="3090"/>
    <n v="3090"/>
    <n v="3090"/>
    <x v="97"/>
    <x v="1"/>
  </r>
  <r>
    <n v="530023"/>
    <s v="Departamento de Transportes e Terminais"/>
    <n v="31"/>
    <s v="Pessoal e Encargos Sociais"/>
    <x v="3"/>
    <n v="16452928"/>
    <n v="7191025.0999999996"/>
    <n v="7191025.0999999996"/>
    <n v="7191025.0999999996"/>
    <n v="7191025.0999999996"/>
    <x v="11"/>
    <x v="2"/>
  </r>
  <r>
    <n v="410057"/>
    <s v="Agência de Desenvolvimento Regional de Araranguá"/>
    <n v="31"/>
    <s v="Pessoal e Encargos Sociais"/>
    <x v="3"/>
    <n v="7197752"/>
    <n v="1901116.29"/>
    <n v="1901116.29"/>
    <n v="1901116.29"/>
    <n v="1901116.29"/>
    <x v="34"/>
    <x v="2"/>
  </r>
  <r>
    <n v="410012"/>
    <s v="Departamento Estadual de Trânsito"/>
    <n v="33"/>
    <s v="Outras Despesas Correntes"/>
    <x v="3"/>
    <n v="0"/>
    <n v="19771352.579999998"/>
    <n v="18282220.710000001"/>
    <n v="14320456.970000001"/>
    <n v="13540431.15"/>
    <x v="117"/>
    <x v="0"/>
  </r>
  <r>
    <n v="150001"/>
    <s v="Defensoria Pública do Estado de Santa Catarina"/>
    <n v="44"/>
    <s v="Investimentos"/>
    <x v="0"/>
    <n v="638918"/>
    <n v="418687.98"/>
    <n v="418687.98"/>
    <n v="418687.98"/>
    <n v="418687.98"/>
    <x v="101"/>
    <x v="1"/>
  </r>
  <r>
    <n v="160085"/>
    <s v="Fundo de Melhoria do Corpo de Bombeiros Militar"/>
    <n v="44"/>
    <s v="Investimentos"/>
    <x v="0"/>
    <n v="9509209"/>
    <n v="4692111.32"/>
    <n v="1761970.82"/>
    <n v="1374999.32"/>
    <n v="1374999.32"/>
    <x v="63"/>
    <x v="1"/>
  </r>
  <r>
    <n v="230001"/>
    <s v="Secretaria de Estado do Turismo, Cultura e Esporte"/>
    <n v="31"/>
    <s v="Pessoal e Encargos Sociais"/>
    <x v="0"/>
    <n v="9473724"/>
    <n v="10539917.08"/>
    <n v="10528200.51"/>
    <n v="10528200.51"/>
    <n v="10468748.970000001"/>
    <x v="72"/>
    <x v="2"/>
  </r>
  <r>
    <n v="260022"/>
    <s v="Companhia de Habitação do Estado de Santa Catarina S.A."/>
    <n v="45"/>
    <s v="Inversões Financeiras"/>
    <x v="0"/>
    <n v="1737844"/>
    <n v="1888814.49"/>
    <n v="0"/>
    <n v="0"/>
    <n v="0"/>
    <x v="5"/>
    <x v="3"/>
  </r>
  <r>
    <n v="260093"/>
    <s v="Fundo Estadual de Assistência Social"/>
    <n v="44"/>
    <s v="Investimentos"/>
    <x v="0"/>
    <n v="2735280"/>
    <n v="5131434.45"/>
    <n v="3767607.45"/>
    <n v="3766607.45"/>
    <n v="3766607.45"/>
    <x v="99"/>
    <x v="1"/>
  </r>
  <r>
    <n v="260094"/>
    <s v="Fundo de Habitação Popular do Estado de Santa Catarina"/>
    <n v="44"/>
    <s v="Investimentos"/>
    <x v="0"/>
    <n v="54495"/>
    <n v="0"/>
    <n v="0"/>
    <n v="0"/>
    <n v="0"/>
    <x v="21"/>
    <x v="1"/>
  </r>
  <r>
    <n v="270025"/>
    <s v="Instituto de Metrologia de Santa Catarina"/>
    <n v="33"/>
    <s v="Outras Despesas Correntes"/>
    <x v="0"/>
    <n v="13870920"/>
    <n v="13920630"/>
    <n v="6565394.9400000004"/>
    <n v="5702186.5300000003"/>
    <n v="5695754.0199999996"/>
    <x v="64"/>
    <x v="0"/>
  </r>
  <r>
    <n v="410002"/>
    <s v="Procuradoria Geral do Estado"/>
    <n v="31"/>
    <s v="Pessoal e Encargos Sociais"/>
    <x v="0"/>
    <n v="108761085"/>
    <n v="166940441.71000001"/>
    <n v="165142908.13999999"/>
    <n v="165115606.38999999"/>
    <n v="165047251.84999999"/>
    <x v="35"/>
    <x v="2"/>
  </r>
  <r>
    <n v="440001"/>
    <s v="Secretaria de Estado da Agricultura, Pesca e Desenvolvimento Rural"/>
    <n v="31"/>
    <s v="Pessoal e Encargos Sociais"/>
    <x v="0"/>
    <n v="6117184"/>
    <n v="6930894.21"/>
    <n v="6918863.0499999998"/>
    <n v="6894468.21"/>
    <n v="6861158.6600000001"/>
    <x v="96"/>
    <x v="2"/>
  </r>
  <r>
    <n v="440001"/>
    <s v="Secretaria de Estado da Agricultura, Pesca e Desenvolvimento Rural"/>
    <n v="33"/>
    <s v="Outras Despesas Correntes"/>
    <x v="0"/>
    <n v="14176904"/>
    <n v="13713179.82"/>
    <n v="12406658.050000001"/>
    <n v="11931940.279999999"/>
    <n v="11650297.359999999"/>
    <x v="96"/>
    <x v="0"/>
  </r>
  <r>
    <n v="450022"/>
    <s v="Fundação Universidade do Estado de Santa Catarina"/>
    <n v="31"/>
    <s v="Pessoal e Encargos Sociais"/>
    <x v="0"/>
    <n v="271278464"/>
    <n v="274165365.29000002"/>
    <n v="273141568.61000001"/>
    <n v="273033847.10000002"/>
    <n v="272650655.51999998"/>
    <x v="45"/>
    <x v="2"/>
  </r>
  <r>
    <n v="470076"/>
    <s v="Fundo Financeiro"/>
    <n v="31"/>
    <s v="Pessoal e Encargos Sociais"/>
    <x v="0"/>
    <n v="3657955100"/>
    <n v="5567268343.54"/>
    <n v="5088257911.4499998"/>
    <n v="5088082736.9200001"/>
    <n v="5088082736.9200001"/>
    <x v="75"/>
    <x v="2"/>
  </r>
  <r>
    <n v="470092"/>
    <s v="Fundo do Plano de Saúde dos Servidores Públicos Estaduais"/>
    <n v="44"/>
    <s v="Investimentos"/>
    <x v="0"/>
    <n v="87300710"/>
    <n v="17297710"/>
    <n v="3981.27"/>
    <n v="3981.27"/>
    <n v="3981.27"/>
    <x v="111"/>
    <x v="1"/>
  </r>
  <r>
    <n v="520002"/>
    <s v="Encargos Gerais do Estado"/>
    <n v="46"/>
    <s v="Amortização da Dívida"/>
    <x v="0"/>
    <n v="875055092"/>
    <n v="788902257.73000002"/>
    <n v="610790655.32000005"/>
    <n v="610790655.32000005"/>
    <n v="610790655.32000005"/>
    <x v="44"/>
    <x v="5"/>
  </r>
  <r>
    <n v="520091"/>
    <s v="Fundo de Apoio ao Desenvolvimento Empresarial de Santa Catarina"/>
    <n v="45"/>
    <s v="Inversões Financeiras"/>
    <x v="0"/>
    <n v="2000000"/>
    <n v="4200947.0999999996"/>
    <n v="0"/>
    <n v="0"/>
    <n v="0"/>
    <x v="67"/>
    <x v="3"/>
  </r>
  <r>
    <n v="530025"/>
    <s v="Departamento Estadual de Infraestrutura"/>
    <n v="33"/>
    <s v="Outras Despesas Correntes"/>
    <x v="0"/>
    <n v="80909447"/>
    <n v="78302567.579999998"/>
    <n v="61568526.969999999"/>
    <n v="55277616.799999997"/>
    <n v="54743115.969999999"/>
    <x v="68"/>
    <x v="0"/>
  </r>
  <r>
    <n v="840001"/>
    <s v="Secretaria de Estado de Desenvolvimento Regional - Blumenau"/>
    <n v="31"/>
    <s v="Pessoal e Encargos Sociais"/>
    <x v="0"/>
    <n v="5125914"/>
    <n v="6474430.5"/>
    <n v="6465361.8799999999"/>
    <n v="6465361.8799999999"/>
    <n v="6465361.8799999999"/>
    <x v="52"/>
    <x v="2"/>
  </r>
  <r>
    <n v="890001"/>
    <s v="Secretaria de Estado de Desenvolvimento Regional - Tubarão"/>
    <n v="31"/>
    <s v="Pessoal e Encargos Sociais"/>
    <x v="0"/>
    <n v="5963627"/>
    <n v="7490281.5599999996"/>
    <n v="7475133.6200000001"/>
    <n v="7475133.6200000001"/>
    <n v="7475133.6200000001"/>
    <x v="85"/>
    <x v="2"/>
  </r>
  <r>
    <n v="920021"/>
    <s v="Administração do Porto de São Francisco do Sul"/>
    <n v="44"/>
    <s v="Investimentos"/>
    <x v="0"/>
    <n v="23319268"/>
    <n v="45278268"/>
    <n v="2653445.5699999998"/>
    <n v="2653445.5699999998"/>
    <n v="2653445.5699999998"/>
    <x v="22"/>
    <x v="1"/>
  </r>
  <r>
    <n v="960001"/>
    <s v="Secretaria de Estado de Desenvolvimento Regional - Lages"/>
    <n v="31"/>
    <s v="Pessoal e Encargos Sociais"/>
    <x v="0"/>
    <n v="4811832"/>
    <n v="5882542.79"/>
    <n v="5867546.6100000003"/>
    <n v="5867546.6100000003"/>
    <n v="5867546.6100000003"/>
    <x v="27"/>
    <x v="2"/>
  </r>
  <r>
    <n v="150001"/>
    <s v="Defensoria Pública do Estado de Santa Catarina"/>
    <n v="33"/>
    <s v="Outras Despesas Correntes"/>
    <x v="1"/>
    <n v="21049713"/>
    <n v="18497179.879999999"/>
    <n v="18292607.23"/>
    <n v="17431566.100000001"/>
    <n v="17430177.539999999"/>
    <x v="101"/>
    <x v="0"/>
  </r>
  <r>
    <n v="160091"/>
    <s v="Fundo para Melhoria da Segurança Pública"/>
    <n v="31"/>
    <s v="Pessoal e Encargos Sociais"/>
    <x v="1"/>
    <n v="129870977"/>
    <n v="138138427.94"/>
    <n v="138109742.68000001"/>
    <n v="138106148.81999999"/>
    <n v="138071858.09999999"/>
    <x v="1"/>
    <x v="2"/>
  </r>
  <r>
    <n v="230022"/>
    <s v="Fundação  Catarinense de Cultura"/>
    <n v="31"/>
    <s v="Pessoal e Encargos Sociais"/>
    <x v="1"/>
    <n v="12628005"/>
    <n v="13198081.02"/>
    <n v="13179678.49"/>
    <n v="13151245.35"/>
    <n v="13134194.800000001"/>
    <x v="71"/>
    <x v="2"/>
  </r>
  <r>
    <n v="230093"/>
    <s v="Fundo Estadual de Incentivo à Cultura"/>
    <n v="33"/>
    <s v="Outras Despesas Correntes"/>
    <x v="1"/>
    <n v="1216073"/>
    <n v="1627605"/>
    <n v="230218.09"/>
    <n v="230218.09"/>
    <n v="230218.09"/>
    <x v="113"/>
    <x v="0"/>
  </r>
  <r>
    <n v="270095"/>
    <s v="Fundo Catarinense de Mudanças Climáticas"/>
    <n v="44"/>
    <s v="Investimentos"/>
    <x v="1"/>
    <n v="260000"/>
    <n v="114000"/>
    <n v="0"/>
    <n v="0"/>
    <n v="0"/>
    <x v="114"/>
    <x v="1"/>
  </r>
  <r>
    <n v="410046"/>
    <s v="Agência de Desenvolvimento Regional de Caçador"/>
    <n v="44"/>
    <s v="Investimentos"/>
    <x v="1"/>
    <n v="253330"/>
    <n v="2322444.27"/>
    <n v="2106111.42"/>
    <n v="2106111.42"/>
    <n v="2094498.42"/>
    <x v="18"/>
    <x v="1"/>
  </r>
  <r>
    <n v="410059"/>
    <s v="Agência de Desenvolvimento Regional de Jaraguá do Sul"/>
    <n v="44"/>
    <s v="Investimentos"/>
    <x v="1"/>
    <n v="304799"/>
    <n v="5908439.8700000001"/>
    <n v="5743370.7199999997"/>
    <n v="5743370.7199999997"/>
    <n v="5518886.0300000003"/>
    <x v="107"/>
    <x v="1"/>
  </r>
  <r>
    <n v="410063"/>
    <s v="Agência de Desenvolvimento Regional de São Joaquim"/>
    <n v="44"/>
    <s v="Investimentos"/>
    <x v="1"/>
    <n v="194535"/>
    <n v="311778.84999999998"/>
    <n v="290241.84999999998"/>
    <n v="290241.84999999998"/>
    <n v="275921.05"/>
    <x v="43"/>
    <x v="1"/>
  </r>
  <r>
    <n v="410091"/>
    <s v="Fundo Especial de Estudos Jurídicos e de Reaparelhamento"/>
    <n v="33"/>
    <s v="Outras Despesas Correntes"/>
    <x v="1"/>
    <n v="14367977"/>
    <n v="13553445"/>
    <n v="12120077.73"/>
    <n v="11513204.57"/>
    <n v="11458034.32"/>
    <x v="110"/>
    <x v="0"/>
  </r>
  <r>
    <n v="470076"/>
    <s v="Fundo Financeiro"/>
    <n v="31"/>
    <s v="Pessoal e Encargos Sociais"/>
    <x v="1"/>
    <n v="3772040890"/>
    <n v="5410369396.9899998"/>
    <n v="5395267528.9799995"/>
    <n v="5395254951.9399996"/>
    <n v="5395254951.9399996"/>
    <x v="75"/>
    <x v="2"/>
  </r>
  <r>
    <n v="470091"/>
    <s v="Fundo de Materiais, Publicações e Impressos Oficiais"/>
    <n v="44"/>
    <s v="Investimentos"/>
    <x v="1"/>
    <n v="16608546"/>
    <n v="17307107.309999999"/>
    <n v="5465031.0599999996"/>
    <n v="5360267.34"/>
    <n v="5175498.09"/>
    <x v="39"/>
    <x v="1"/>
  </r>
  <r>
    <n v="520002"/>
    <s v="Encargos Gerais do Estado"/>
    <n v="31"/>
    <s v="Pessoal e Encargos Sociais"/>
    <x v="1"/>
    <n v="583649"/>
    <n v="3065594.73"/>
    <n v="3065594.73"/>
    <n v="3065580.88"/>
    <n v="3065580.88"/>
    <x v="44"/>
    <x v="2"/>
  </r>
  <r>
    <n v="520002"/>
    <s v="Encargos Gerais do Estado"/>
    <n v="33"/>
    <s v="Outras Despesas Correntes"/>
    <x v="1"/>
    <n v="208950000"/>
    <n v="182730905.38"/>
    <n v="180964484.58000001"/>
    <n v="178185573.96000001"/>
    <n v="178184460.03"/>
    <x v="44"/>
    <x v="0"/>
  </r>
  <r>
    <n v="520002"/>
    <s v="Encargos Gerais do Estado"/>
    <n v="45"/>
    <s v="Inversões Financeiras"/>
    <x v="1"/>
    <n v="6009000"/>
    <n v="31923291.809999999"/>
    <n v="31923291.809999999"/>
    <n v="31923291.809999999"/>
    <n v="31923291.809999999"/>
    <x v="44"/>
    <x v="3"/>
  </r>
  <r>
    <n v="520002"/>
    <s v="Encargos Gerais do Estado"/>
    <n v="32"/>
    <s v="Juros e Encargos da Dívida"/>
    <x v="1"/>
    <n v="747000000"/>
    <n v="857154697.02999997"/>
    <n v="770880832.76999998"/>
    <n v="770880712.63999999"/>
    <n v="743698736.78999996"/>
    <x v="44"/>
    <x v="4"/>
  </r>
  <r>
    <n v="540093"/>
    <s v="Fundo Rotativo da Penitenciária de Curitibanos"/>
    <n v="44"/>
    <s v="Investimentos"/>
    <x v="1"/>
    <n v="0"/>
    <n v="1213696.96"/>
    <n v="923696.96"/>
    <n v="923696.96"/>
    <n v="923696.96"/>
    <x v="81"/>
    <x v="1"/>
  </r>
  <r>
    <n v="540094"/>
    <s v="Fundo Rotativo da Penitenciária de Florianópolis"/>
    <n v="44"/>
    <s v="Investimentos"/>
    <x v="1"/>
    <n v="293718"/>
    <n v="82000"/>
    <n v="0"/>
    <n v="0"/>
    <n v="0"/>
    <x v="94"/>
    <x v="1"/>
  </r>
  <r>
    <n v="540095"/>
    <s v="Fundo Rotativo da Penitenciária de Chapecó"/>
    <n v="33"/>
    <s v="Outras Despesas Correntes"/>
    <x v="1"/>
    <n v="3000000"/>
    <n v="7009631.1399999997"/>
    <n v="6685096.2999999998"/>
    <n v="6682988.0499999998"/>
    <n v="6645177.9199999999"/>
    <x v="47"/>
    <x v="0"/>
  </r>
  <r>
    <n v="540097"/>
    <s v="Fundo Rotativo do Complexo Penitenciário da Grande Florianópolis"/>
    <n v="44"/>
    <s v="Investimentos"/>
    <x v="1"/>
    <n v="0"/>
    <n v="372419.02"/>
    <n v="263478.09999999998"/>
    <n v="83095.12"/>
    <n v="46565.120000000003"/>
    <x v="82"/>
    <x v="1"/>
  </r>
  <r>
    <n v="690001"/>
    <s v="Reserva de Contingência"/>
    <n v="99"/>
    <s v="Reserva de Contingência"/>
    <x v="1"/>
    <n v="1000000"/>
    <n v="0"/>
    <n v="0"/>
    <n v="0"/>
    <n v="0"/>
    <x v="112"/>
    <x v="6"/>
  </r>
  <r>
    <n v="520092"/>
    <s v="Fundo de Esforço Fiscal"/>
    <n v="44"/>
    <s v="Investimentos"/>
    <x v="2"/>
    <n v="362004"/>
    <n v="1316218.28"/>
    <n v="1302127.6599999999"/>
    <n v="1188117.3999999999"/>
    <n v="1188117.3999999999"/>
    <x v="10"/>
    <x v="1"/>
  </r>
  <r>
    <n v="470022"/>
    <s v="Instituto de Previdência do Estado de Santa Catarina"/>
    <n v="44"/>
    <s v="Investimentos"/>
    <x v="2"/>
    <n v="2240000"/>
    <n v="2555496.62"/>
    <n v="16318.52"/>
    <n v="16318.52"/>
    <n v="16318.52"/>
    <x v="30"/>
    <x v="1"/>
  </r>
  <r>
    <n v="450021"/>
    <s v="Fundação Catarinense de Educação Especial"/>
    <n v="31"/>
    <s v="Pessoal e Encargos Sociais"/>
    <x v="2"/>
    <n v="206000000"/>
    <n v="196229151.78999999"/>
    <n v="194707441.69"/>
    <n v="194693526.59"/>
    <n v="193907128.91999999"/>
    <x v="46"/>
    <x v="2"/>
  </r>
  <r>
    <n v="410051"/>
    <s v="Agência de Desenvolvimento Regional de Blumenau"/>
    <n v="31"/>
    <s v="Pessoal e Encargos Sociais"/>
    <x v="2"/>
    <n v="7234646"/>
    <n v="11487823.949999999"/>
    <n v="11487823.949999999"/>
    <n v="11487823.949999999"/>
    <n v="11472944.4"/>
    <x v="52"/>
    <x v="2"/>
  </r>
  <r>
    <n v="160085"/>
    <s v="Fundo de Melhoria do Corpo de Bombeiros Militar"/>
    <n v="44"/>
    <s v="Investimentos"/>
    <x v="2"/>
    <n v="400000"/>
    <n v="6048023.9800000004"/>
    <n v="3094637.21"/>
    <n v="2841970.16"/>
    <n v="2826956.16"/>
    <x v="63"/>
    <x v="1"/>
  </r>
  <r>
    <n v="410056"/>
    <s v="Agência de Desenvolvimento Regional de Criciúma"/>
    <n v="44"/>
    <s v="Investimentos"/>
    <x v="2"/>
    <n v="333035"/>
    <n v="13995949.32"/>
    <n v="13790380.32"/>
    <n v="13535749.949999999"/>
    <n v="13535749.949999999"/>
    <x v="51"/>
    <x v="1"/>
  </r>
  <r>
    <n v="230021"/>
    <s v="Fundação Catarinense de Esporte"/>
    <n v="31"/>
    <s v="Pessoal e Encargos Sociais"/>
    <x v="2"/>
    <n v="5440956"/>
    <n v="5339408.5999999996"/>
    <n v="5339390.7300000004"/>
    <n v="5339390.7300000004"/>
    <n v="5328021.29"/>
    <x v="3"/>
    <x v="2"/>
  </r>
  <r>
    <n v="540096"/>
    <s v="Fundo Penitenciário do Estado de Santa Catarina - FUPESC"/>
    <n v="46"/>
    <s v="Amortização da Dívida"/>
    <x v="2"/>
    <n v="0"/>
    <n v="0"/>
    <n v="0"/>
    <n v="0"/>
    <n v="0"/>
    <x v="13"/>
    <x v="5"/>
  </r>
  <r>
    <n v="410003"/>
    <s v="Secretaria Executiva de Articulação Nacional"/>
    <n v="33"/>
    <s v="Outras Despesas Correntes"/>
    <x v="2"/>
    <n v="1658001"/>
    <n v="1517847.83"/>
    <n v="1517847.37"/>
    <n v="1361845.48"/>
    <n v="1361762.94"/>
    <x v="55"/>
    <x v="0"/>
  </r>
  <r>
    <n v="270030"/>
    <s v="Administração do Porto de São Francisco do Sul - APSFS"/>
    <n v="33"/>
    <s v="Outras Despesas Correntes"/>
    <x v="2"/>
    <n v="32654809"/>
    <n v="32655861.640000001"/>
    <n v="1052.6400000000001"/>
    <n v="1052.6400000000001"/>
    <n v="1052.6400000000001"/>
    <x v="22"/>
    <x v="0"/>
  </r>
  <r>
    <n v="230023"/>
    <s v="Santa Catarina Turismo S.A."/>
    <n v="33"/>
    <s v="Outras Despesas Correntes"/>
    <x v="2"/>
    <n v="9618238"/>
    <n v="7444771.7300000004"/>
    <n v="7078523.5800000001"/>
    <n v="7017502.9199999999"/>
    <n v="6995640.75"/>
    <x v="83"/>
    <x v="0"/>
  </r>
  <r>
    <n v="270095"/>
    <s v="Fundo Catarinense de Mudanças Climáticas"/>
    <n v="44"/>
    <s v="Investimentos"/>
    <x v="2"/>
    <n v="0"/>
    <n v="8000"/>
    <n v="7899.99"/>
    <n v="7899.99"/>
    <n v="7899.99"/>
    <x v="114"/>
    <x v="1"/>
  </r>
  <r>
    <n v="160084"/>
    <s v="Fundo de Melhoria da Polícia Civil"/>
    <n v="44"/>
    <s v="Investimentos"/>
    <x v="2"/>
    <n v="2000000"/>
    <n v="5274531.42"/>
    <n v="3946428.75"/>
    <n v="1581096.45"/>
    <n v="1581096.45"/>
    <x v="0"/>
    <x v="1"/>
  </r>
  <r>
    <n v="410040"/>
    <s v="Agência de Desenvolvimento Regional de Chapecó"/>
    <n v="31"/>
    <s v="Pessoal e Encargos Sociais"/>
    <x v="2"/>
    <n v="7143787"/>
    <n v="6487511.79"/>
    <n v="6487509.4400000004"/>
    <n v="6487509.4400000004"/>
    <n v="6476388.2999999998"/>
    <x v="17"/>
    <x v="2"/>
  </r>
  <r>
    <n v="520001"/>
    <s v="Secretaria de Estado da Fazenda"/>
    <n v="33"/>
    <s v="Outras Despesas Correntes"/>
    <x v="2"/>
    <n v="91311796"/>
    <n v="71175816.370000005"/>
    <n v="71163527.650000006"/>
    <n v="66387986.890000001"/>
    <n v="65605791.469999999"/>
    <x v="104"/>
    <x v="0"/>
  </r>
  <r>
    <n v="410063"/>
    <s v="Agência de Desenvolvimento Regional de São Joaquim"/>
    <n v="31"/>
    <s v="Pessoal e Encargos Sociais"/>
    <x v="2"/>
    <n v="4227904"/>
    <n v="648229.43999999994"/>
    <n v="648229.43999999994"/>
    <n v="648229.43999999994"/>
    <n v="648229.43999999994"/>
    <x v="43"/>
    <x v="2"/>
  </r>
  <r>
    <n v="410054"/>
    <s v="Agência de Desenvolvimento Regional de Laguna"/>
    <n v="33"/>
    <s v="Outras Despesas Correntes"/>
    <x v="2"/>
    <n v="9675523"/>
    <n v="601542.75"/>
    <n v="601542.75"/>
    <n v="601542.75"/>
    <n v="601542.75"/>
    <x v="106"/>
    <x v="0"/>
  </r>
  <r>
    <n v="410055"/>
    <s v="Agência de Desenvolvimento Regional de Tubarão"/>
    <n v="31"/>
    <s v="Pessoal e Encargos Sociais"/>
    <x v="2"/>
    <n v="7958145"/>
    <n v="13466059.43"/>
    <n v="13466053.640000001"/>
    <n v="13466053.640000001"/>
    <n v="13454436.050000001"/>
    <x v="85"/>
    <x v="2"/>
  </r>
  <r>
    <n v="410001"/>
    <s v="Casa Civil"/>
    <n v="44"/>
    <s v="Investimentos"/>
    <x v="2"/>
    <n v="0"/>
    <n v="14753.92"/>
    <n v="14753.92"/>
    <n v="14753.92"/>
    <n v="14753.92"/>
    <x v="54"/>
    <x v="1"/>
  </r>
  <r>
    <n v="410052"/>
    <s v="Agência de Desenvolvimento Regional de Brusque"/>
    <n v="33"/>
    <s v="Outras Despesas Correntes"/>
    <x v="2"/>
    <n v="8218082"/>
    <n v="383748.75"/>
    <n v="383748.75"/>
    <n v="383748.75"/>
    <n v="383748.75"/>
    <x v="24"/>
    <x v="0"/>
  </r>
  <r>
    <n v="410052"/>
    <s v="Agência de Desenvolvimento Regional de Brusque"/>
    <n v="31"/>
    <s v="Pessoal e Encargos Sociais"/>
    <x v="2"/>
    <n v="5730355"/>
    <n v="794176.18"/>
    <n v="794176.18"/>
    <n v="794176.18"/>
    <n v="794176.18"/>
    <x v="24"/>
    <x v="2"/>
  </r>
  <r>
    <n v="410052"/>
    <s v="Agência de Desenvolvimento Regional de Brusque"/>
    <n v="44"/>
    <s v="Investimentos"/>
    <x v="2"/>
    <n v="150829"/>
    <n v="0"/>
    <n v="0"/>
    <n v="0"/>
    <n v="0"/>
    <x v="24"/>
    <x v="1"/>
  </r>
  <r>
    <n v="410032"/>
    <s v="Agência de Desenvolvimento Regional de Quilombo"/>
    <n v="31"/>
    <s v="Pessoal e Encargos Sociais"/>
    <x v="2"/>
    <n v="3213119"/>
    <n v="527384.63"/>
    <n v="527384.63"/>
    <n v="527384.63"/>
    <n v="527384.63"/>
    <x v="14"/>
    <x v="2"/>
  </r>
  <r>
    <n v="410062"/>
    <s v="Agência de Desenvolvimento Regional de Lages"/>
    <n v="33"/>
    <s v="Outras Despesas Correntes"/>
    <x v="2"/>
    <n v="10084900"/>
    <n v="17189340.210000001"/>
    <n v="15781288.92"/>
    <n v="15691370.27"/>
    <n v="15505875.9"/>
    <x v="27"/>
    <x v="0"/>
  </r>
  <r>
    <n v="180001"/>
    <s v="Secretaria de Estado do Planejamento"/>
    <n v="33"/>
    <s v="Outras Despesas Correntes"/>
    <x v="2"/>
    <n v="3014341"/>
    <n v="2162484.7999999998"/>
    <n v="2147959.85"/>
    <n v="2031334.96"/>
    <n v="2024218.28"/>
    <x v="53"/>
    <x v="0"/>
  </r>
  <r>
    <n v="540092"/>
    <s v="Fundo Rotativo da Penitenciária Sul"/>
    <n v="33"/>
    <s v="Outras Despesas Correntes"/>
    <x v="3"/>
    <n v="900000"/>
    <n v="900000"/>
    <n v="600749.64"/>
    <n v="600749.64"/>
    <n v="600749.64"/>
    <x v="115"/>
    <x v="0"/>
  </r>
  <r>
    <n v="520002"/>
    <s v="Encargos Gerais do Estado"/>
    <n v="32"/>
    <s v="Juros e Encargos da Dívida"/>
    <x v="3"/>
    <n v="1062215376"/>
    <n v="1061035357.15"/>
    <n v="1019441695.03"/>
    <n v="1016833753.86"/>
    <n v="1016833753.86"/>
    <x v="44"/>
    <x v="4"/>
  </r>
  <r>
    <n v="520002"/>
    <s v="Encargos Gerais do Estado"/>
    <n v="44"/>
    <s v="Investimentos"/>
    <x v="3"/>
    <n v="0"/>
    <n v="2622811.79"/>
    <n v="2622811.79"/>
    <n v="2622811.79"/>
    <n v="2622811.79"/>
    <x v="44"/>
    <x v="1"/>
  </r>
  <r>
    <n v="270021"/>
    <s v="Instituto do Meio Ambiente do Estado de Santa Catarina - IMA"/>
    <n v="33"/>
    <s v="Outras Despesas Correntes"/>
    <x v="3"/>
    <n v="22224910"/>
    <n v="31324825.09"/>
    <n v="17510443.739999998"/>
    <n v="16389327.960000001"/>
    <n v="16308052.390000001"/>
    <x v="98"/>
    <x v="0"/>
  </r>
  <r>
    <n v="450022"/>
    <s v="Fundação Universidade do Estado de Santa Catarina"/>
    <n v="44"/>
    <s v="Investimentos"/>
    <x v="3"/>
    <n v="41624732"/>
    <n v="117873259.06"/>
    <n v="97556452.430000007"/>
    <n v="91692376.890000001"/>
    <n v="91692376.890000001"/>
    <x v="45"/>
    <x v="1"/>
  </r>
  <r>
    <n v="450021"/>
    <s v="Fundação Catarinense de Educação Especial"/>
    <n v="33"/>
    <s v="Outras Despesas Correntes"/>
    <x v="3"/>
    <n v="66266078"/>
    <n v="61640909.619999997"/>
    <n v="56042373.119999997"/>
    <n v="55168508.289999999"/>
    <n v="54694279.469999999"/>
    <x v="46"/>
    <x v="0"/>
  </r>
  <r>
    <n v="410059"/>
    <s v="Agência de Desenvolvimento Regional de Jaraguá do Sul"/>
    <n v="31"/>
    <s v="Pessoal e Encargos Sociais"/>
    <x v="3"/>
    <n v="6848374"/>
    <n v="1591939.54"/>
    <n v="1591939.54"/>
    <n v="1591939.54"/>
    <n v="1591939.54"/>
    <x v="107"/>
    <x v="2"/>
  </r>
  <r>
    <n v="160097"/>
    <s v="Fundo de Melhoria da Polícia Militar"/>
    <n v="33"/>
    <s v="Outras Despesas Correntes"/>
    <x v="3"/>
    <n v="333380839"/>
    <n v="374864549.44999999"/>
    <n v="354500570.67000002"/>
    <n v="340709446.95999998"/>
    <n v="333983341.36000001"/>
    <x v="2"/>
    <x v="0"/>
  </r>
  <r>
    <n v="530001"/>
    <s v="Secretaria de Estado da Infraestrutura e Mobilidade"/>
    <n v="33"/>
    <s v="Outras Despesas Correntes"/>
    <x v="3"/>
    <n v="36330618"/>
    <n v="101041423.70999999"/>
    <n v="78437148.920000002"/>
    <n v="53696908.869999997"/>
    <n v="47626890.600000001"/>
    <x v="31"/>
    <x v="0"/>
  </r>
  <r>
    <n v="470022"/>
    <s v="Instituto de Previdência do Estado de Santa Catarina"/>
    <n v="31"/>
    <s v="Pessoal e Encargos Sociais"/>
    <x v="3"/>
    <n v="43087300"/>
    <n v="42824300"/>
    <n v="32364320.73"/>
    <n v="32364300.73"/>
    <n v="32364300.73"/>
    <x v="30"/>
    <x v="2"/>
  </r>
  <r>
    <n v="410048"/>
    <s v="Agência de Desenvolvimento Regional de Rio do Sul"/>
    <n v="44"/>
    <s v="Investimentos"/>
    <x v="3"/>
    <n v="268421"/>
    <n v="690246.61"/>
    <n v="690246.61"/>
    <n v="690246.61"/>
    <n v="690246.61"/>
    <x v="38"/>
    <x v="1"/>
  </r>
  <r>
    <n v="410040"/>
    <s v="Agência de Desenvolvimento Regional de Chapecó"/>
    <n v="33"/>
    <s v="Outras Despesas Correntes"/>
    <x v="3"/>
    <n v="9474181"/>
    <n v="1013214.98"/>
    <n v="1013214.98"/>
    <n v="1013214.98"/>
    <n v="1013214.98"/>
    <x v="17"/>
    <x v="0"/>
  </r>
  <r>
    <n v="150001"/>
    <s v="Defensoria Pública do Estado de Santa Catarina"/>
    <n v="33"/>
    <s v="Outras Despesas Correntes"/>
    <x v="3"/>
    <n v="22881084"/>
    <n v="22470924.280000001"/>
    <n v="17800500.77"/>
    <n v="17418955.539999999"/>
    <n v="17388760.789999999"/>
    <x v="101"/>
    <x v="0"/>
  </r>
  <r>
    <n v="410091"/>
    <s v="Fundo Especial de Estudos Jurídicos e de Reaparelhamento"/>
    <n v="33"/>
    <s v="Outras Despesas Correntes"/>
    <x v="3"/>
    <n v="18295577"/>
    <n v="31352361.789999999"/>
    <n v="17770475.27"/>
    <n v="15713837.789999999"/>
    <n v="15693310.59"/>
    <x v="110"/>
    <x v="0"/>
  </r>
  <r>
    <n v="260001"/>
    <s v="Secretaria de Estado de Desenvolvimento Social"/>
    <n v="33"/>
    <s v="Outras Despesas Correntes"/>
    <x v="3"/>
    <n v="28000000"/>
    <n v="29066151.300000001"/>
    <n v="19612338.25"/>
    <n v="18369202.469999999"/>
    <n v="18324717.050000001"/>
    <x v="4"/>
    <x v="0"/>
  </r>
  <r>
    <n v="260022"/>
    <s v="Companhia de Habitação do Estado de Santa Catarina S.A."/>
    <n v="31"/>
    <s v="Pessoal e Encargos Sociais"/>
    <x v="3"/>
    <n v="8250779"/>
    <n v="7668146.2199999997"/>
    <n v="7668146.2199999997"/>
    <n v="7668146.2199999997"/>
    <n v="7614030.4900000002"/>
    <x v="5"/>
    <x v="2"/>
  </r>
  <r>
    <n v="410011"/>
    <s v="Agência de Desenvolvimento do Turismo de Santa Catarina"/>
    <n v="31"/>
    <s v="Pessoal e Encargos Sociais"/>
    <x v="3"/>
    <n v="0"/>
    <n v="3073795.01"/>
    <n v="2325888.33"/>
    <n v="2325888.33"/>
    <n v="2309356.1"/>
    <x v="118"/>
    <x v="2"/>
  </r>
  <r>
    <n v="230021"/>
    <s v="Fundação Catarinense de Esporte"/>
    <n v="44"/>
    <s v="Investimentos"/>
    <x v="0"/>
    <n v="1711677"/>
    <n v="1141327.8899999999"/>
    <n v="47621.599999999999"/>
    <n v="47621.599999999999"/>
    <n v="47621.599999999999"/>
    <x v="3"/>
    <x v="1"/>
  </r>
  <r>
    <n v="230095"/>
    <s v="Fundo Estadual de Incentivo ao Esporte"/>
    <n v="44"/>
    <s v="Investimentos"/>
    <x v="0"/>
    <n v="2605500"/>
    <n v="1111271.57"/>
    <n v="976170.79"/>
    <n v="976170.79"/>
    <n v="976170.79"/>
    <x v="116"/>
    <x v="1"/>
  </r>
  <r>
    <n v="410004"/>
    <s v="Secretaria Executiva de Assuntos Internacionais"/>
    <n v="33"/>
    <s v="Outras Despesas Correntes"/>
    <x v="0"/>
    <n v="798174"/>
    <n v="931062.65"/>
    <n v="879540.73"/>
    <n v="797855.41"/>
    <n v="796285.29"/>
    <x v="56"/>
    <x v="0"/>
  </r>
  <r>
    <n v="410091"/>
    <s v="Fundo Especial de Estudos Jurídicos e de Reaparelhamento"/>
    <n v="33"/>
    <s v="Outras Despesas Correntes"/>
    <x v="0"/>
    <n v="10629830"/>
    <n v="10914830"/>
    <n v="9491203.8000000007"/>
    <n v="8796039.1400000006"/>
    <n v="8747761.1699999999"/>
    <x v="110"/>
    <x v="0"/>
  </r>
  <r>
    <n v="440022"/>
    <s v="Companhia Integrada de Desenvolvimento Agrícola de Santa Catarina"/>
    <n v="31"/>
    <s v="Pessoal e Encargos Sociais"/>
    <x v="0"/>
    <n v="109917015"/>
    <n v="151427113.74000001"/>
    <n v="150245112.02000001"/>
    <n v="150245112.02000001"/>
    <n v="148623776.25999999"/>
    <x v="69"/>
    <x v="2"/>
  </r>
  <r>
    <n v="470093"/>
    <s v="Fundo Patrimonial"/>
    <n v="45"/>
    <s v="Inversões Financeiras"/>
    <x v="0"/>
    <n v="9408756"/>
    <n v="9295148.1099999994"/>
    <n v="0"/>
    <n v="0"/>
    <n v="0"/>
    <x v="32"/>
    <x v="3"/>
  </r>
  <r>
    <n v="620001"/>
    <s v="Secretaria de Estado de Desenvolvimento Regional - Seara"/>
    <n v="31"/>
    <s v="Pessoal e Encargos Sociais"/>
    <x v="0"/>
    <n v="2837604"/>
    <n v="2956956.99"/>
    <n v="2954027.51"/>
    <n v="2954027.51"/>
    <n v="2954027.51"/>
    <x v="70"/>
    <x v="2"/>
  </r>
  <r>
    <n v="630001"/>
    <s v="Secretaria de Estado de Desenvolvimento Regional - Taió"/>
    <n v="33"/>
    <s v="Outras Despesas Correntes"/>
    <x v="0"/>
    <n v="3961534"/>
    <n v="5487158.96"/>
    <n v="4021149.83"/>
    <n v="3882006.12"/>
    <n v="3881033.03"/>
    <x v="93"/>
    <x v="0"/>
  </r>
  <r>
    <n v="710001"/>
    <s v="Secretaria de Estado de Desenvolvimento Regional - Maravilha"/>
    <n v="33"/>
    <s v="Outras Despesas Correntes"/>
    <x v="0"/>
    <n v="4988279"/>
    <n v="9442721.7100000009"/>
    <n v="7315068.9699999997"/>
    <n v="7297595.5599999996"/>
    <n v="7241852.1500000004"/>
    <x v="16"/>
    <x v="0"/>
  </r>
  <r>
    <n v="750001"/>
    <s v="Secretaria de Estado de Desenvolvimento Regional - Concórdia"/>
    <n v="31"/>
    <s v="Pessoal e Encargos Sociais"/>
    <x v="0"/>
    <n v="4234936"/>
    <n v="4615218.79"/>
    <n v="4609653.05"/>
    <n v="4609653.05"/>
    <n v="4609653.05"/>
    <x v="89"/>
    <x v="2"/>
  </r>
  <r>
    <n v="820001"/>
    <s v="Secretaria de Estado de Desenvolvimento Regional - Ituporanga"/>
    <n v="31"/>
    <s v="Pessoal e Encargos Sociais"/>
    <x v="0"/>
    <n v="3762599"/>
    <n v="4453544.6900000004"/>
    <n v="4449922.5599999996"/>
    <n v="4449922.5599999996"/>
    <n v="4449922.5599999996"/>
    <x v="23"/>
    <x v="2"/>
  </r>
  <r>
    <n v="830001"/>
    <s v="Secretaria de Estado de Desenvolvimento Regional - Ibirama"/>
    <n v="44"/>
    <s v="Investimentos"/>
    <x v="0"/>
    <n v="246622"/>
    <n v="2459684.64"/>
    <n v="2423742.42"/>
    <n v="2423742.42"/>
    <n v="2423742.42"/>
    <x v="33"/>
    <x v="1"/>
  </r>
  <r>
    <n v="930001"/>
    <s v="Secretaria de Estado de Desenvolvimento Regional - Jaraguá do Sul"/>
    <n v="31"/>
    <s v="Pessoal e Encargos Sociais"/>
    <x v="0"/>
    <n v="4837550"/>
    <n v="5429820.79"/>
    <n v="5402868.0199999996"/>
    <n v="5402868.0199999996"/>
    <n v="5402868.0199999996"/>
    <x v="107"/>
    <x v="2"/>
  </r>
  <r>
    <n v="990001"/>
    <s v="Secretaria de Estado de Desenvolvimento Regional - Dionísio Cerqueira"/>
    <n v="44"/>
    <s v="Investimentos"/>
    <x v="0"/>
    <n v="267494"/>
    <n v="5654204"/>
    <n v="5600480.6900000004"/>
    <n v="5600480.6900000004"/>
    <n v="5600480.6900000004"/>
    <x v="109"/>
    <x v="1"/>
  </r>
  <r>
    <n v="160084"/>
    <s v="Fundo de Melhoria da Polícia Civil"/>
    <n v="44"/>
    <s v="Investimentos"/>
    <x v="1"/>
    <n v="1411896"/>
    <n v="1115793.76"/>
    <n v="655776.93000000005"/>
    <n v="628013.87"/>
    <n v="628013.87"/>
    <x v="0"/>
    <x v="1"/>
  </r>
  <r>
    <n v="230022"/>
    <s v="Fundação  Catarinense de Cultura"/>
    <n v="33"/>
    <s v="Outras Despesas Correntes"/>
    <x v="1"/>
    <n v="16173793"/>
    <n v="22617619.32"/>
    <n v="19980667.760000002"/>
    <n v="19639566.879999999"/>
    <n v="19620669.219999999"/>
    <x v="71"/>
    <x v="0"/>
  </r>
  <r>
    <n v="230023"/>
    <s v="Santa Catarina Turismo S.A."/>
    <n v="33"/>
    <s v="Outras Despesas Correntes"/>
    <x v="1"/>
    <n v="7370045"/>
    <n v="17405335.809999999"/>
    <n v="16631404.710000001"/>
    <n v="15924906.25"/>
    <n v="14188301.83"/>
    <x v="83"/>
    <x v="0"/>
  </r>
  <r>
    <n v="270001"/>
    <s v="Secretaria de Estado do Desenvolvimento Econômico Sustentável"/>
    <n v="31"/>
    <s v="Pessoal e Encargos Sociais"/>
    <x v="1"/>
    <n v="9190720"/>
    <n v="10522234.09"/>
    <n v="10089362"/>
    <n v="10089362"/>
    <n v="10023921.32"/>
    <x v="100"/>
    <x v="2"/>
  </r>
  <r>
    <n v="270024"/>
    <s v="Fundação de Amparo à Pesquisa e Inovação do Estado de Santa Catarina"/>
    <n v="44"/>
    <s v="Investimentos"/>
    <x v="1"/>
    <n v="50076340"/>
    <n v="22394474.25"/>
    <n v="7488207.8099999996"/>
    <n v="6822708.29"/>
    <n v="6586860.2400000002"/>
    <x v="91"/>
    <x v="1"/>
  </r>
  <r>
    <n v="410005"/>
    <s v="Secretaria de Estado de Comunicação"/>
    <n v="44"/>
    <s v="Investimentos"/>
    <x v="1"/>
    <n v="21000"/>
    <n v="38115.599999999999"/>
    <n v="38115.599999999999"/>
    <n v="38115.599999999999"/>
    <n v="38115.599999999999"/>
    <x v="97"/>
    <x v="1"/>
  </r>
  <r>
    <n v="410033"/>
    <s v="Agência de Desenvolvimento Regional de Seara"/>
    <n v="33"/>
    <s v="Outras Despesas Correntes"/>
    <x v="1"/>
    <n v="3436142"/>
    <n v="4937366.67"/>
    <n v="4447414.59"/>
    <n v="4071831.74"/>
    <n v="4056757.03"/>
    <x v="70"/>
    <x v="0"/>
  </r>
  <r>
    <n v="410035"/>
    <s v="Agência de Desenvolvimento Regional de Timbó"/>
    <n v="33"/>
    <s v="Outras Despesas Correntes"/>
    <x v="1"/>
    <n v="6187251"/>
    <n v="7898522.7199999997"/>
    <n v="6970697.0800000001"/>
    <n v="6647000.1100000003"/>
    <n v="6625534.8300000001"/>
    <x v="78"/>
    <x v="0"/>
  </r>
  <r>
    <n v="410036"/>
    <s v="Agência de Desenvolvimento Regional de Braço do Norte"/>
    <n v="31"/>
    <s v="Pessoal e Encargos Sociais"/>
    <x v="1"/>
    <n v="3207461"/>
    <n v="3238787.55"/>
    <n v="3238787.39"/>
    <n v="3238787.39"/>
    <n v="3227093.55"/>
    <x v="15"/>
    <x v="2"/>
  </r>
  <r>
    <n v="410042"/>
    <s v="Agência de Desenvolvimento Regional de Concórdia"/>
    <n v="33"/>
    <s v="Outras Despesas Correntes"/>
    <x v="1"/>
    <n v="4758553"/>
    <n v="6535463.2000000002"/>
    <n v="5908619.7000000002"/>
    <n v="5664722.6200000001"/>
    <n v="5596116.96"/>
    <x v="89"/>
    <x v="0"/>
  </r>
  <r>
    <n v="410042"/>
    <s v="Agência de Desenvolvimento Regional de Concórdia"/>
    <n v="31"/>
    <s v="Pessoal e Encargos Sociais"/>
    <x v="1"/>
    <n v="4864054"/>
    <n v="4626861.8"/>
    <n v="4626861.8"/>
    <n v="4626861.8"/>
    <n v="4613985.43"/>
    <x v="89"/>
    <x v="2"/>
  </r>
  <r>
    <n v="410043"/>
    <s v="Agência de Desenvolvimento Regional de Joaçaba"/>
    <n v="31"/>
    <s v="Pessoal e Encargos Sociais"/>
    <x v="1"/>
    <n v="7458160"/>
    <n v="7193030"/>
    <n v="7193030"/>
    <n v="7193030"/>
    <n v="7180356.7800000003"/>
    <x v="84"/>
    <x v="2"/>
  </r>
  <r>
    <n v="410044"/>
    <s v="Agência de Desenvolvimento Regional de Campos Novos"/>
    <n v="44"/>
    <s v="Investimentos"/>
    <x v="1"/>
    <n v="247040"/>
    <n v="1546867.84"/>
    <n v="1426368.59"/>
    <n v="1426368.59"/>
    <n v="1426368.59"/>
    <x v="102"/>
    <x v="1"/>
  </r>
  <r>
    <n v="410046"/>
    <s v="Agência de Desenvolvimento Regional de Caçador"/>
    <n v="31"/>
    <s v="Pessoal e Encargos Sociais"/>
    <x v="1"/>
    <n v="4317289"/>
    <n v="5261364.34"/>
    <n v="5261350.1100000003"/>
    <n v="5261350.1100000003"/>
    <n v="5249845.38"/>
    <x v="18"/>
    <x v="2"/>
  </r>
  <r>
    <n v="410050"/>
    <s v="Agência de Desenvolvimento Regional de Ibirama"/>
    <n v="44"/>
    <s v="Investimentos"/>
    <x v="1"/>
    <n v="260320"/>
    <n v="2123437.38"/>
    <n v="1788913.75"/>
    <n v="1688913.75"/>
    <n v="1652768.45"/>
    <x v="33"/>
    <x v="1"/>
  </r>
  <r>
    <n v="410050"/>
    <s v="Agência de Desenvolvimento Regional de Ibirama"/>
    <n v="31"/>
    <s v="Pessoal e Encargos Sociais"/>
    <x v="1"/>
    <n v="4789118"/>
    <n v="4919433.9800000004"/>
    <n v="4919433.3499999996"/>
    <n v="4919433.3499999996"/>
    <n v="4909020.54"/>
    <x v="33"/>
    <x v="2"/>
  </r>
  <r>
    <n v="410055"/>
    <s v="Agência de Desenvolvimento Regional de Tubarão"/>
    <n v="44"/>
    <s v="Investimentos"/>
    <x v="1"/>
    <n v="380685"/>
    <n v="20426248.84"/>
    <n v="20050707.75"/>
    <n v="19991032.829999998"/>
    <n v="19990007.859999999"/>
    <x v="85"/>
    <x v="1"/>
  </r>
  <r>
    <n v="410060"/>
    <s v="Agência de Desenvolvimento Regional de Mafra"/>
    <n v="31"/>
    <s v="Pessoal e Encargos Sociais"/>
    <x v="1"/>
    <n v="5780523"/>
    <n v="5645896.4199999999"/>
    <n v="5645895.6600000001"/>
    <n v="5645895.6600000001"/>
    <n v="5633803.4199999999"/>
    <x v="26"/>
    <x v="2"/>
  </r>
  <r>
    <n v="410061"/>
    <s v="Agência de Desenvolvimento Regional de Canoinhas"/>
    <n v="44"/>
    <s v="Investimentos"/>
    <x v="1"/>
    <n v="293814"/>
    <n v="1953874.02"/>
    <n v="1671728.13"/>
    <n v="1671728.11"/>
    <n v="1644948.29"/>
    <x v="19"/>
    <x v="1"/>
  </r>
  <r>
    <n v="440093"/>
    <s v="Fundo Estadual de Desenvolvimento Rural"/>
    <n v="45"/>
    <s v="Inversões Financeiras"/>
    <x v="1"/>
    <n v="11068904"/>
    <n v="12291109.59"/>
    <n v="12239939.49"/>
    <n v="12239939.49"/>
    <n v="12042695.49"/>
    <x v="87"/>
    <x v="3"/>
  </r>
  <r>
    <n v="450022"/>
    <s v="Fundação Universidade do Estado de Santa Catarina"/>
    <n v="44"/>
    <s v="Investimentos"/>
    <x v="1"/>
    <n v="41456502"/>
    <n v="36571570.32"/>
    <n v="22152720.449999999"/>
    <n v="20853974.66"/>
    <n v="20852374.66"/>
    <x v="45"/>
    <x v="1"/>
  </r>
  <r>
    <n v="470093"/>
    <s v="Fundo Patrimonial"/>
    <n v="33"/>
    <s v="Outras Despesas Correntes"/>
    <x v="1"/>
    <n v="1417837"/>
    <n v="2417837"/>
    <n v="649424.71"/>
    <n v="606663.39"/>
    <n v="594049.18999999994"/>
    <x v="32"/>
    <x v="0"/>
  </r>
  <r>
    <n v="480091"/>
    <s v="Fundo Estadual de Saúde"/>
    <n v="31"/>
    <s v="Pessoal e Encargos Sociais"/>
    <x v="1"/>
    <n v="1027826354"/>
    <n v="1123699366.78"/>
    <n v="1119762237.5999999"/>
    <n v="1119625664.29"/>
    <n v="1117045590.6400001"/>
    <x v="9"/>
    <x v="2"/>
  </r>
  <r>
    <n v="520001"/>
    <s v="Secretaria de Estado da Fazenda"/>
    <n v="45"/>
    <s v="Inversões Financeiras"/>
    <x v="1"/>
    <n v="0"/>
    <n v="887787.79"/>
    <n v="887787.79"/>
    <n v="818804.78"/>
    <n v="818804.78"/>
    <x v="104"/>
    <x v="3"/>
  </r>
  <r>
    <n v="520030"/>
    <s v="Fundação Escola de Governo - ENA"/>
    <n v="33"/>
    <s v="Outras Despesas Correntes"/>
    <x v="1"/>
    <n v="942811"/>
    <n v="1585135.9"/>
    <n v="1332914.27"/>
    <n v="1232483.79"/>
    <n v="1228879.1499999999"/>
    <x v="60"/>
    <x v="0"/>
  </r>
  <r>
    <n v="520091"/>
    <s v="Fundo de Apoio ao Desenvolvimento Empresarial de Santa Catarina"/>
    <n v="44"/>
    <s v="Investimentos"/>
    <x v="1"/>
    <n v="0"/>
    <n v="0"/>
    <n v="0"/>
    <n v="0"/>
    <n v="0"/>
    <x v="67"/>
    <x v="1"/>
  </r>
  <r>
    <n v="530025"/>
    <s v="Departamento Estadual de Infraestrutura"/>
    <n v="44"/>
    <s v="Investimentos"/>
    <x v="1"/>
    <n v="831245038"/>
    <n v="1292903819.54"/>
    <n v="816588361.90999997"/>
    <n v="675728658.94000006"/>
    <n v="674711879.76999998"/>
    <x v="68"/>
    <x v="1"/>
  </r>
  <r>
    <n v="540095"/>
    <s v="Fundo Rotativo da Penitenciária de Chapecó"/>
    <n v="44"/>
    <s v="Investimentos"/>
    <x v="1"/>
    <n v="465436"/>
    <n v="88867.97"/>
    <n v="88867.97"/>
    <n v="88867.97"/>
    <n v="88867.97"/>
    <x v="47"/>
    <x v="1"/>
  </r>
  <r>
    <n v="550091"/>
    <s v="Fundo Estadual de Defesa Civil"/>
    <n v="44"/>
    <s v="Investimentos"/>
    <x v="1"/>
    <n v="21141923"/>
    <n v="38255545.659999996"/>
    <n v="13160907.75"/>
    <n v="9928975.4700000007"/>
    <n v="9863685.4700000007"/>
    <x v="36"/>
    <x v="1"/>
  </r>
  <r>
    <n v="470022"/>
    <s v="Instituto de Previdência do Estado de Santa Catarina"/>
    <n v="33"/>
    <s v="Outras Despesas Correntes"/>
    <x v="2"/>
    <n v="66961693"/>
    <n v="73319524.340000004"/>
    <n v="59422761.219999999"/>
    <n v="52446227.07"/>
    <n v="52417479.060000002"/>
    <x v="30"/>
    <x v="0"/>
  </r>
  <r>
    <n v="450021"/>
    <s v="Fundação Catarinense de Educação Especial"/>
    <n v="44"/>
    <s v="Investimentos"/>
    <x v="2"/>
    <n v="1405000"/>
    <n v="664443.43000000005"/>
    <n v="391776.36"/>
    <n v="384911.35999999999"/>
    <n v="384911.35999999999"/>
    <x v="46"/>
    <x v="1"/>
  </r>
  <r>
    <n v="270023"/>
    <s v="Junta Comercial do Estado de Santa Catarina"/>
    <n v="31"/>
    <s v="Pessoal e Encargos Sociais"/>
    <x v="2"/>
    <n v="9485061"/>
    <n v="9607552.6799999997"/>
    <n v="8947052.9399999995"/>
    <n v="8937752.9399999995"/>
    <n v="8919276.75"/>
    <x v="48"/>
    <x v="2"/>
  </r>
  <r>
    <n v="410065"/>
    <s v="Agência de Desenvolvimento Regional de Dionísio Cerqueira"/>
    <n v="31"/>
    <s v="Pessoal e Encargos Sociais"/>
    <x v="2"/>
    <n v="3487009"/>
    <n v="556307.96"/>
    <n v="556307.96"/>
    <n v="556307.96"/>
    <n v="556307.96"/>
    <x v="109"/>
    <x v="2"/>
  </r>
  <r>
    <n v="410057"/>
    <s v="Agência de Desenvolvimento Regional de Araranguá"/>
    <n v="31"/>
    <s v="Pessoal e Encargos Sociais"/>
    <x v="2"/>
    <n v="6868511"/>
    <n v="7072491.0599999996"/>
    <n v="7072487.8799999999"/>
    <n v="7072487.8799999999"/>
    <n v="7063684.0300000003"/>
    <x v="34"/>
    <x v="2"/>
  </r>
  <r>
    <n v="410042"/>
    <s v="Agência de Desenvolvimento Regional de Concórdia"/>
    <n v="44"/>
    <s v="Investimentos"/>
    <x v="2"/>
    <n v="106354"/>
    <n v="3598521.12"/>
    <n v="3561486.12"/>
    <n v="3561486.12"/>
    <n v="3561486.12"/>
    <x v="89"/>
    <x v="1"/>
  </r>
  <r>
    <n v="550091"/>
    <s v="Fundo Estadual de Defesa Civil"/>
    <n v="31"/>
    <s v="Pessoal e Encargos Sociais"/>
    <x v="2"/>
    <n v="6174556"/>
    <n v="8782383"/>
    <n v="5215614.9400000004"/>
    <n v="5215614.9400000004"/>
    <n v="5192191.55"/>
    <x v="36"/>
    <x v="2"/>
  </r>
  <r>
    <n v="450022"/>
    <s v="Fundação Universidade do Estado de Santa Catarina"/>
    <n v="31"/>
    <s v="Pessoal e Encargos Sociais"/>
    <x v="2"/>
    <n v="286690000"/>
    <n v="324183346.63999999"/>
    <n v="323900705.31"/>
    <n v="323834301.38999999"/>
    <n v="323318070.47000003"/>
    <x v="45"/>
    <x v="2"/>
  </r>
  <r>
    <n v="270025"/>
    <s v="Instituto de Metrologia de Santa Catarina"/>
    <n v="44"/>
    <s v="Investimentos"/>
    <x v="2"/>
    <n v="968000"/>
    <n v="968000"/>
    <n v="379224.48"/>
    <n v="299484.56"/>
    <n v="299484.56"/>
    <x v="64"/>
    <x v="1"/>
  </r>
  <r>
    <n v="410046"/>
    <s v="Agência de Desenvolvimento Regional de Caçador"/>
    <n v="33"/>
    <s v="Outras Despesas Correntes"/>
    <x v="2"/>
    <n v="4722284"/>
    <n v="308935.46999999997"/>
    <n v="308935.46999999997"/>
    <n v="308935.46999999997"/>
    <n v="308935.46999999997"/>
    <x v="18"/>
    <x v="0"/>
  </r>
  <r>
    <n v="410003"/>
    <s v="Secretaria Executiva de Articulação Nacional"/>
    <n v="31"/>
    <s v="Pessoal e Encargos Sociais"/>
    <x v="2"/>
    <n v="3121429"/>
    <n v="2997518.37"/>
    <n v="2997517.67"/>
    <n v="2997517.67"/>
    <n v="2979657.77"/>
    <x v="55"/>
    <x v="2"/>
  </r>
  <r>
    <n v="270030"/>
    <s v="Administração do Porto de São Francisco do Sul - APSFS"/>
    <n v="31"/>
    <s v="Pessoal e Encargos Sociais"/>
    <x v="2"/>
    <n v="16227631"/>
    <n v="16245068.380000001"/>
    <n v="17437.38"/>
    <n v="17437.38"/>
    <n v="17437.38"/>
    <x v="22"/>
    <x v="2"/>
  </r>
  <r>
    <n v="410061"/>
    <s v="Agência de Desenvolvimento Regional de Canoinhas"/>
    <n v="33"/>
    <s v="Outras Despesas Correntes"/>
    <x v="2"/>
    <n v="6521679"/>
    <n v="372365.69"/>
    <n v="372365.69"/>
    <n v="372365.69"/>
    <n v="372365.69"/>
    <x v="19"/>
    <x v="0"/>
  </r>
  <r>
    <n v="410005"/>
    <s v="Secretaria de Estado de Comunicação"/>
    <n v="44"/>
    <s v="Investimentos"/>
    <x v="2"/>
    <n v="30000"/>
    <n v="4360"/>
    <n v="4360"/>
    <n v="4360"/>
    <n v="4360"/>
    <x v="97"/>
    <x v="1"/>
  </r>
  <r>
    <n v="520001"/>
    <s v="Secretaria de Estado da Fazenda"/>
    <n v="31"/>
    <s v="Pessoal e Encargos Sociais"/>
    <x v="2"/>
    <n v="362770348"/>
    <n v="351838830.37"/>
    <n v="342840391.19999999"/>
    <n v="342594843.23000002"/>
    <n v="342453002.55000001"/>
    <x v="104"/>
    <x v="2"/>
  </r>
  <r>
    <n v="410004"/>
    <s v="Secretaria Executiva de Assuntos Internacionais"/>
    <n v="44"/>
    <s v="Investimentos"/>
    <x v="2"/>
    <n v="16000"/>
    <n v="0"/>
    <n v="0"/>
    <n v="0"/>
    <n v="0"/>
    <x v="56"/>
    <x v="1"/>
  </r>
  <r>
    <n v="410001"/>
    <s v="Casa Civil"/>
    <n v="31"/>
    <s v="Pessoal e Encargos Sociais"/>
    <x v="2"/>
    <n v="22273185"/>
    <n v="17292677.16"/>
    <n v="17292674.739999998"/>
    <n v="17233140.050000001"/>
    <n v="17120927.370000001"/>
    <x v="54"/>
    <x v="2"/>
  </r>
  <r>
    <n v="180001"/>
    <s v="Secretaria de Estado do Planejamento"/>
    <n v="44"/>
    <s v="Investimentos"/>
    <x v="2"/>
    <n v="13000"/>
    <n v="1906.17"/>
    <n v="1906.17"/>
    <n v="1906.17"/>
    <n v="1906.17"/>
    <x v="53"/>
    <x v="1"/>
  </r>
  <r>
    <n v="410039"/>
    <s v="Agência de Desenvolvimento Regional de São Lourenço do Oeste"/>
    <n v="31"/>
    <s v="Pessoal e Encargos Sociais"/>
    <x v="3"/>
    <n v="5757010"/>
    <n v="1448167.46"/>
    <n v="1448167.46"/>
    <n v="1448167.46"/>
    <n v="1448167.46"/>
    <x v="61"/>
    <x v="2"/>
  </r>
  <r>
    <n v="550091"/>
    <s v="Fundo Estadual de Defesa Civil"/>
    <n v="33"/>
    <s v="Outras Despesas Correntes"/>
    <x v="3"/>
    <n v="21945593"/>
    <n v="24685456.899999999"/>
    <n v="12520062.789999999"/>
    <n v="10162939.4"/>
    <n v="10046097.24"/>
    <x v="36"/>
    <x v="0"/>
  </r>
  <r>
    <n v="440023"/>
    <s v="Empresa de Pesquisa Agropecuária e Extensão Rural de Santa Catarina S.A."/>
    <n v="33"/>
    <s v="Outras Despesas Correntes"/>
    <x v="3"/>
    <n v="53005243"/>
    <n v="68477574.489999995"/>
    <n v="59930437.479999997"/>
    <n v="57485823.880000003"/>
    <n v="55185130.659999996"/>
    <x v="119"/>
    <x v="0"/>
  </r>
  <r>
    <n v="540097"/>
    <s v="Fundo Rotativo do Complexo Penitenciário da Grande Florianópolis"/>
    <n v="33"/>
    <s v="Outras Despesas Correntes"/>
    <x v="3"/>
    <n v="1000000"/>
    <n v="1044816.18"/>
    <n v="951739.04"/>
    <n v="585196.86"/>
    <n v="578042.19999999995"/>
    <x v="82"/>
    <x v="0"/>
  </r>
  <r>
    <n v="530001"/>
    <s v="Secretaria de Estado da Infraestrutura e Mobilidade"/>
    <n v="44"/>
    <s v="Investimentos"/>
    <x v="3"/>
    <n v="152741519"/>
    <n v="856853211.79999995"/>
    <n v="227969285.00999999"/>
    <n v="156891903.38"/>
    <n v="156531958.49000001"/>
    <x v="31"/>
    <x v="1"/>
  </r>
  <r>
    <n v="470092"/>
    <s v="Fundo do Plano de Saúde dos Servidores Públicos Estaduais"/>
    <n v="31"/>
    <s v="Pessoal e Encargos Sociais"/>
    <x v="3"/>
    <n v="20315494"/>
    <n v="23115494"/>
    <n v="12776852.529999999"/>
    <n v="9741328.8000000007"/>
    <n v="9741328.8000000007"/>
    <x v="111"/>
    <x v="2"/>
  </r>
  <r>
    <n v="270024"/>
    <s v="Fundação de Amparo à Pesquisa e Inovação do Estado de Santa Catarina"/>
    <n v="33"/>
    <s v="Outras Despesas Correntes"/>
    <x v="3"/>
    <n v="90531585"/>
    <n v="41460123.07"/>
    <n v="24111167.350000001"/>
    <n v="23930598.07"/>
    <n v="23928963.120000001"/>
    <x v="91"/>
    <x v="0"/>
  </r>
  <r>
    <n v="410037"/>
    <s v="Agência de Desenvolvimento Regional de São Miguel do Oeste"/>
    <n v="33"/>
    <s v="Outras Despesas Correntes"/>
    <x v="3"/>
    <n v="10817842"/>
    <n v="853952.4"/>
    <n v="853952.4"/>
    <n v="853952.4"/>
    <n v="853952.4"/>
    <x v="77"/>
    <x v="0"/>
  </r>
  <r>
    <n v="440001"/>
    <s v="Secretaria de Estado da Agricultura, Pesca e Desenvolvimento Rural"/>
    <n v="33"/>
    <s v="Outras Despesas Correntes"/>
    <x v="3"/>
    <n v="6385709"/>
    <n v="14112919.810000001"/>
    <n v="7412174.5800000001"/>
    <n v="7113659.8499999996"/>
    <n v="6999384.5800000001"/>
    <x v="96"/>
    <x v="0"/>
  </r>
  <r>
    <n v="410011"/>
    <s v="Agência de Desenvolvimento do Turismo de Santa Catarina"/>
    <n v="33"/>
    <s v="Outras Despesas Correntes"/>
    <x v="3"/>
    <n v="0"/>
    <n v="7724894.3600000003"/>
    <n v="4584332.93"/>
    <n v="4063884.77"/>
    <n v="4054921.92"/>
    <x v="118"/>
    <x v="0"/>
  </r>
  <r>
    <n v="180021"/>
    <s v="Superintendencia de Desenvolvimento da Região Metropolitana da Gde Florianópolis - SUDERF"/>
    <n v="31"/>
    <s v="Pessoal e Encargos Sociais"/>
    <x v="0"/>
    <n v="950000"/>
    <n v="1094433.83"/>
    <n v="1093596.52"/>
    <n v="1030982.9"/>
    <n v="1028195.55"/>
    <x v="50"/>
    <x v="2"/>
  </r>
  <r>
    <n v="230093"/>
    <s v="Fundo Estadual de Incentivo à Cultura"/>
    <n v="33"/>
    <s v="Outras Despesas Correntes"/>
    <x v="0"/>
    <n v="2511000"/>
    <n v="5386846.9000000004"/>
    <n v="5164060.28"/>
    <n v="5164060.28"/>
    <n v="5164060.28"/>
    <x v="113"/>
    <x v="0"/>
  </r>
  <r>
    <n v="270021"/>
    <s v="Instituto do Meio Ambiente do Estado de Santa Catarina - IMA"/>
    <n v="31"/>
    <s v="Pessoal e Encargos Sociais"/>
    <x v="0"/>
    <n v="40339981"/>
    <n v="44785684.340000004"/>
    <n v="43949719.090000004"/>
    <n v="43884886.710000001"/>
    <n v="43847852.299999997"/>
    <x v="98"/>
    <x v="2"/>
  </r>
  <r>
    <n v="270092"/>
    <s v="Fundo Estadual de Recursos Hídricos"/>
    <n v="44"/>
    <s v="Investimentos"/>
    <x v="0"/>
    <n v="5129647"/>
    <n v="671129.8"/>
    <n v="587545.07999999996"/>
    <n v="585521.88"/>
    <n v="582171.88"/>
    <x v="40"/>
    <x v="1"/>
  </r>
  <r>
    <n v="410001"/>
    <s v="Casa Civil"/>
    <n v="33"/>
    <s v="Outras Despesas Correntes"/>
    <x v="0"/>
    <n v="25599472"/>
    <n v="24886701.02"/>
    <n v="24304076.280000001"/>
    <n v="21972591.300000001"/>
    <n v="21882575.379999999"/>
    <x v="54"/>
    <x v="0"/>
  </r>
  <r>
    <n v="410001"/>
    <s v="Casa Civil"/>
    <n v="31"/>
    <s v="Pessoal e Encargos Sociais"/>
    <x v="0"/>
    <n v="21144687"/>
    <n v="20808127.149999999"/>
    <n v="20792625.66"/>
    <n v="20617011.91"/>
    <n v="20441797.5"/>
    <x v="54"/>
    <x v="2"/>
  </r>
  <r>
    <n v="430001"/>
    <s v="Procuradoria-Geral junto ao Tribunal de Contas"/>
    <n v="31"/>
    <s v="Pessoal e Encargos Sociais"/>
    <x v="0"/>
    <n v="18257150"/>
    <n v="18170623.940000001"/>
    <n v="18066945.68"/>
    <n v="18066945.68"/>
    <n v="17920208.219999999"/>
    <x v="74"/>
    <x v="2"/>
  </r>
  <r>
    <n v="440001"/>
    <s v="Secretaria de Estado da Agricultura, Pesca e Desenvolvimento Rural"/>
    <n v="44"/>
    <s v="Investimentos"/>
    <x v="0"/>
    <n v="9197535"/>
    <n v="6648759.9100000001"/>
    <n v="4187310.65"/>
    <n v="3675810.65"/>
    <n v="3671675.65"/>
    <x v="96"/>
    <x v="1"/>
  </r>
  <r>
    <n v="450021"/>
    <s v="Fundação Catarinense de Educação Especial"/>
    <n v="33"/>
    <s v="Outras Despesas Correntes"/>
    <x v="0"/>
    <n v="94688819"/>
    <n v="78697217.680000007"/>
    <n v="21283471.489999998"/>
    <n v="21063716.109999999"/>
    <n v="20607446.039999999"/>
    <x v="46"/>
    <x v="0"/>
  </r>
  <r>
    <n v="450021"/>
    <s v="Fundação Catarinense de Educação Especial"/>
    <n v="31"/>
    <s v="Pessoal e Encargos Sociais"/>
    <x v="0"/>
    <n v="132736303"/>
    <n v="177970957.06"/>
    <n v="176882417.43000001"/>
    <n v="176882417.43000001"/>
    <n v="176322670.56999999"/>
    <x v="46"/>
    <x v="2"/>
  </r>
  <r>
    <n v="520030"/>
    <s v="Fundação Escola de Governo - ENA"/>
    <n v="31"/>
    <s v="Pessoal e Encargos Sociais"/>
    <x v="0"/>
    <n v="2203918"/>
    <n v="1652504.67"/>
    <n v="1648029.71"/>
    <n v="1648029.71"/>
    <n v="1643487.15"/>
    <x v="60"/>
    <x v="2"/>
  </r>
  <r>
    <n v="550091"/>
    <s v="Fundo Estadual de Defesa Civil"/>
    <n v="33"/>
    <s v="Outras Despesas Correntes"/>
    <x v="0"/>
    <n v="32109889"/>
    <n v="38161922.539999999"/>
    <n v="18279010.210000001"/>
    <n v="13434705.810000001"/>
    <n v="13274418.060000001"/>
    <x v="36"/>
    <x v="0"/>
  </r>
  <r>
    <n v="600001"/>
    <s v="Secretaria de Estado de Desenvolvimento Regional - Itapiranga"/>
    <n v="33"/>
    <s v="Outras Despesas Correntes"/>
    <x v="0"/>
    <n v="2652068"/>
    <n v="4477191.0599999996"/>
    <n v="3677909.77"/>
    <n v="3658981.58"/>
    <n v="3624891.45"/>
    <x v="108"/>
    <x v="0"/>
  </r>
  <r>
    <n v="620001"/>
    <s v="Secretaria de Estado de Desenvolvimento Regional - Seara"/>
    <n v="33"/>
    <s v="Outras Despesas Correntes"/>
    <x v="0"/>
    <n v="3249701"/>
    <n v="5225570.7"/>
    <n v="4132303.85"/>
    <n v="4047097.65"/>
    <n v="4039257.65"/>
    <x v="70"/>
    <x v="0"/>
  </r>
  <r>
    <n v="730001"/>
    <s v="Secretaria de Estado de Desenvolvimento Regional - Chapecó"/>
    <n v="44"/>
    <s v="Investimentos"/>
    <x v="0"/>
    <n v="805350"/>
    <n v="27176674.620000001"/>
    <n v="25747503.5"/>
    <n v="25257263.030000001"/>
    <n v="24654028.420000002"/>
    <x v="17"/>
    <x v="1"/>
  </r>
  <r>
    <n v="770001"/>
    <s v="Secretaria de Estado de Desenvolvimento Regional - Campos Novos"/>
    <n v="31"/>
    <s v="Pessoal e Encargos Sociais"/>
    <x v="0"/>
    <n v="3488679"/>
    <n v="3232977.54"/>
    <n v="3227795.68"/>
    <n v="3227795.68"/>
    <n v="3227795.68"/>
    <x v="102"/>
    <x v="2"/>
  </r>
  <r>
    <n v="800001"/>
    <s v="Secretaria de Estado de Desenvolvimento Regional - Curitibanos"/>
    <n v="33"/>
    <s v="Outras Despesas Correntes"/>
    <x v="0"/>
    <n v="3211503"/>
    <n v="4121238.32"/>
    <n v="2921748.91"/>
    <n v="2881128.65"/>
    <n v="2865665.21"/>
    <x v="65"/>
    <x v="0"/>
  </r>
  <r>
    <n v="810001"/>
    <s v="Secretaria de Estado de Desenvolvimento Regional - Rio do Sul"/>
    <n v="33"/>
    <s v="Outras Despesas Correntes"/>
    <x v="0"/>
    <n v="4589961"/>
    <n v="7477358.8600000003"/>
    <n v="6072556.6900000004"/>
    <n v="5974397.6200000001"/>
    <n v="5974397.6200000001"/>
    <x v="38"/>
    <x v="0"/>
  </r>
  <r>
    <n v="910001"/>
    <s v="Secretaria de Estado de Desenvolvimento Regional - Araranguá"/>
    <n v="31"/>
    <s v="Pessoal e Encargos Sociais"/>
    <x v="0"/>
    <n v="5161677"/>
    <n v="6479018.8600000003"/>
    <n v="6456444.8099999996"/>
    <n v="6456444.8099999996"/>
    <n v="6456444.8099999996"/>
    <x v="34"/>
    <x v="2"/>
  </r>
  <r>
    <n v="940001"/>
    <s v="Secretaria de Estado de Desenvolvimento Regional - Mafra"/>
    <n v="44"/>
    <s v="Investimentos"/>
    <x v="0"/>
    <n v="599481"/>
    <n v="4019414.77"/>
    <n v="3777465.3"/>
    <n v="3777465.3"/>
    <n v="3777465.3"/>
    <x v="26"/>
    <x v="1"/>
  </r>
  <r>
    <n v="980001"/>
    <s v="Secretaria de Estado de Desenvolvimento Regional - Palmitos"/>
    <n v="31"/>
    <s v="Pessoal e Encargos Sociais"/>
    <x v="0"/>
    <n v="3718860"/>
    <n v="4087393.32"/>
    <n v="4075047.55"/>
    <n v="4075047.55"/>
    <n v="4075047.55"/>
    <x v="62"/>
    <x v="2"/>
  </r>
  <r>
    <n v="990001"/>
    <s v="Secretaria de Estado de Desenvolvimento Regional - Dionísio Cerqueira"/>
    <n v="33"/>
    <s v="Outras Despesas Correntes"/>
    <x v="0"/>
    <n v="3813088"/>
    <n v="5552345.1399999997"/>
    <n v="4257065.1100000003"/>
    <n v="4229796.7"/>
    <n v="4213995.7"/>
    <x v="109"/>
    <x v="0"/>
  </r>
  <r>
    <n v="160097"/>
    <s v="Fundo de Melhoria da Polícia Militar"/>
    <n v="44"/>
    <s v="Investimentos"/>
    <x v="1"/>
    <n v="29670745"/>
    <n v="25261301.300000001"/>
    <n v="13955352.02"/>
    <n v="5375650.3499999996"/>
    <n v="5263018.29"/>
    <x v="2"/>
    <x v="1"/>
  </r>
  <r>
    <n v="260022"/>
    <s v="Companhia de Habitação do Estado de Santa Catarina S.A."/>
    <n v="45"/>
    <s v="Inversões Financeiras"/>
    <x v="1"/>
    <n v="2900000"/>
    <n v="2900000"/>
    <n v="0"/>
    <n v="0"/>
    <n v="0"/>
    <x v="5"/>
    <x v="3"/>
  </r>
  <r>
    <n v="270095"/>
    <s v="Fundo Catarinense de Mudanças Climáticas"/>
    <n v="33"/>
    <s v="Outras Despesas Correntes"/>
    <x v="1"/>
    <n v="1140000"/>
    <n v="696560"/>
    <n v="518474.43"/>
    <n v="518379.43"/>
    <n v="518379.43"/>
    <x v="114"/>
    <x v="0"/>
  </r>
  <r>
    <n v="410038"/>
    <s v="Agência de Desenvolvimento Regional de Maravilha"/>
    <n v="44"/>
    <s v="Investimentos"/>
    <x v="1"/>
    <n v="288738"/>
    <n v="1547475.62"/>
    <n v="1525278.62"/>
    <n v="1525278.62"/>
    <n v="1411755.11"/>
    <x v="16"/>
    <x v="1"/>
  </r>
  <r>
    <n v="410041"/>
    <s v="Agência de Desenvolvimento Regional de Xanxerê"/>
    <n v="44"/>
    <s v="Investimentos"/>
    <x v="1"/>
    <n v="404288"/>
    <n v="6059974.9699999997"/>
    <n v="5941884.5800000001"/>
    <n v="5573513.0700000003"/>
    <n v="5294154.62"/>
    <x v="41"/>
    <x v="1"/>
  </r>
  <r>
    <n v="410042"/>
    <s v="Agência de Desenvolvimento Regional de Concórdia"/>
    <n v="44"/>
    <s v="Investimentos"/>
    <x v="1"/>
    <n v="265521"/>
    <n v="1280008.6200000001"/>
    <n v="1120782.0900000001"/>
    <n v="1120782.0900000001"/>
    <n v="1110077.0900000001"/>
    <x v="89"/>
    <x v="1"/>
  </r>
  <r>
    <n v="410048"/>
    <s v="Agência de Desenvolvimento Regional de Rio do Sul"/>
    <n v="33"/>
    <s v="Outras Despesas Correntes"/>
    <x v="1"/>
    <n v="5119301"/>
    <n v="7603627.5999999996"/>
    <n v="6572318.2599999998"/>
    <n v="6481470.0999999996"/>
    <n v="6385836.4800000004"/>
    <x v="38"/>
    <x v="0"/>
  </r>
  <r>
    <n v="410052"/>
    <s v="Agência de Desenvolvimento Regional de Brusque"/>
    <n v="33"/>
    <s v="Outras Despesas Correntes"/>
    <x v="1"/>
    <n v="8256988"/>
    <n v="10329477.539999999"/>
    <n v="8776264.8699999992"/>
    <n v="8536802.3900000006"/>
    <n v="8513289.9399999995"/>
    <x v="24"/>
    <x v="0"/>
  </r>
  <r>
    <n v="410052"/>
    <s v="Agência de Desenvolvimento Regional de Brusque"/>
    <n v="31"/>
    <s v="Pessoal e Encargos Sociais"/>
    <x v="1"/>
    <n v="4930263"/>
    <n v="4994478.1500000004"/>
    <n v="4994453.8600000003"/>
    <n v="4994453.8600000003"/>
    <n v="4979481.04"/>
    <x v="24"/>
    <x v="2"/>
  </r>
  <r>
    <n v="410062"/>
    <s v="Agência de Desenvolvimento Regional de Lages"/>
    <n v="33"/>
    <s v="Outras Despesas Correntes"/>
    <x v="1"/>
    <n v="8921779"/>
    <n v="22417592.859999999"/>
    <n v="21907501.460000001"/>
    <n v="20901971.649999999"/>
    <n v="20699036.170000002"/>
    <x v="27"/>
    <x v="0"/>
  </r>
  <r>
    <n v="420001"/>
    <s v="Gabinete do Vice-Governador do Estado"/>
    <n v="31"/>
    <s v="Pessoal e Encargos Sociais"/>
    <x v="1"/>
    <n v="2937941"/>
    <n v="2956321.69"/>
    <n v="2956321.69"/>
    <n v="2956321.69"/>
    <n v="2918267.54"/>
    <x v="49"/>
    <x v="2"/>
  </r>
  <r>
    <n v="440001"/>
    <s v="Secretaria de Estado da Agricultura, Pesca e Desenvolvimento Rural"/>
    <n v="33"/>
    <s v="Outras Despesas Correntes"/>
    <x v="1"/>
    <n v="13244476"/>
    <n v="9301163.0800000001"/>
    <n v="6645063.1500000004"/>
    <n v="6237620.2400000002"/>
    <n v="6007445.4199999999"/>
    <x v="96"/>
    <x v="0"/>
  </r>
  <r>
    <n v="440001"/>
    <s v="Secretaria de Estado da Agricultura, Pesca e Desenvolvimento Rural"/>
    <n v="44"/>
    <s v="Investimentos"/>
    <x v="1"/>
    <n v="7040367"/>
    <n v="10442666.390000001"/>
    <n v="8880818.9499999993"/>
    <n v="8880818.9499999993"/>
    <n v="8085260.9500000002"/>
    <x v="96"/>
    <x v="1"/>
  </r>
  <r>
    <n v="440023"/>
    <s v="Empresa de Pesquisa Agropecuária e Extensão Rural de Santa Catarina S.A."/>
    <n v="31"/>
    <s v="Pessoal e Encargos Sociais"/>
    <x v="1"/>
    <n v="257078730"/>
    <n v="319670043.81999999"/>
    <n v="318209144.06999999"/>
    <n v="318173837.56"/>
    <n v="312143706.35000002"/>
    <x v="119"/>
    <x v="2"/>
  </r>
  <r>
    <n v="520002"/>
    <s v="Encargos Gerais do Estado"/>
    <n v="46"/>
    <s v="Amortização da Dívida"/>
    <x v="1"/>
    <n v="627500000"/>
    <n v="678959566.23000002"/>
    <n v="535980132.91000003"/>
    <n v="535980132.91000003"/>
    <n v="524839363.12"/>
    <x v="44"/>
    <x v="5"/>
  </r>
  <r>
    <n v="530023"/>
    <s v="Departamento de Transportes e Terminais"/>
    <n v="33"/>
    <s v="Outras Despesas Correntes"/>
    <x v="1"/>
    <n v="15314656"/>
    <n v="16700905.380000001"/>
    <n v="13678048.26"/>
    <n v="13398360.710000001"/>
    <n v="13392163.779999999"/>
    <x v="11"/>
    <x v="0"/>
  </r>
  <r>
    <n v="540092"/>
    <s v="Fundo Rotativo da Penitenciária Sul"/>
    <n v="44"/>
    <s v="Investimentos"/>
    <x v="1"/>
    <n v="0"/>
    <n v="340000"/>
    <n v="67390.37"/>
    <n v="67390.37"/>
    <n v="67390.37"/>
    <x v="115"/>
    <x v="1"/>
  </r>
  <r>
    <n v="540093"/>
    <s v="Fundo Rotativo da Penitenciária de Curitibanos"/>
    <n v="33"/>
    <s v="Outras Despesas Correntes"/>
    <x v="1"/>
    <n v="1625321"/>
    <n v="2312556.04"/>
    <n v="1290471.68"/>
    <n v="1290471.68"/>
    <n v="1290471.68"/>
    <x v="81"/>
    <x v="0"/>
  </r>
  <r>
    <n v="410095"/>
    <s v="Fundo Estadual de Apoio aos Hospitais Filantrópicos,  Hemosc, Cepon e Hospitais Municipais"/>
    <n v="33"/>
    <s v="Outras Despesas Correntes"/>
    <x v="1"/>
    <n v="0"/>
    <n v="510000"/>
    <n v="0"/>
    <n v="0"/>
    <n v="0"/>
    <x v="90"/>
    <x v="0"/>
  </r>
  <r>
    <n v="150001"/>
    <s v="Defensoria Pública do Estado de Santa Catarina"/>
    <n v="44"/>
    <s v="Investimentos"/>
    <x v="2"/>
    <n v="34896"/>
    <n v="173425.33"/>
    <n v="173425.33"/>
    <n v="173425.33"/>
    <n v="172107.78"/>
    <x v="101"/>
    <x v="1"/>
  </r>
  <r>
    <n v="410039"/>
    <s v="Agência de Desenvolvimento Regional de São Lourenço do Oeste"/>
    <n v="33"/>
    <s v="Outras Despesas Correntes"/>
    <x v="2"/>
    <n v="3026440"/>
    <n v="5858824.5499999998"/>
    <n v="4644381.01"/>
    <n v="4636100.68"/>
    <n v="4557683.93"/>
    <x v="61"/>
    <x v="0"/>
  </r>
  <r>
    <n v="410065"/>
    <s v="Agência de Desenvolvimento Regional de Dionísio Cerqueira"/>
    <n v="44"/>
    <s v="Investimentos"/>
    <x v="2"/>
    <n v="146744"/>
    <n v="297"/>
    <n v="297"/>
    <n v="297"/>
    <n v="297"/>
    <x v="109"/>
    <x v="1"/>
  </r>
  <r>
    <n v="230095"/>
    <s v="Fundo Estadual de Incentivo ao Esporte"/>
    <n v="33"/>
    <s v="Outras Despesas Correntes"/>
    <x v="2"/>
    <n v="5600000"/>
    <n v="1838163.65"/>
    <n v="1768369.16"/>
    <n v="1768369.16"/>
    <n v="1768369.16"/>
    <x v="116"/>
    <x v="0"/>
  </r>
  <r>
    <n v="480093"/>
    <s v="Fundo Estadual de Apoio aos Hospitais Filantrópicos, Hemosc, Cepon e Hospitais Municipais"/>
    <n v="33"/>
    <s v="Outras Despesas Correntes"/>
    <x v="2"/>
    <n v="27285000"/>
    <n v="40431272.890000001"/>
    <n v="39968453.759999998"/>
    <n v="39968068.390000001"/>
    <n v="39968068.390000001"/>
    <x v="90"/>
    <x v="0"/>
  </r>
  <r>
    <n v="410049"/>
    <s v="Agência de Desenvolvimento Regional de Ituporanga"/>
    <n v="33"/>
    <s v="Outras Despesas Correntes"/>
    <x v="2"/>
    <n v="6299173"/>
    <n v="191790.33"/>
    <n v="191790.33"/>
    <n v="191790.33"/>
    <n v="191790.33"/>
    <x v="23"/>
    <x v="0"/>
  </r>
  <r>
    <n v="160091"/>
    <s v="Fundo para Melhoria da Segurança Pública"/>
    <n v="31"/>
    <s v="Pessoal e Encargos Sociais"/>
    <x v="2"/>
    <n v="124219719"/>
    <n v="141739893.59"/>
    <n v="141596580.18000001"/>
    <n v="141592435.21000001"/>
    <n v="141566937.16999999"/>
    <x v="1"/>
    <x v="2"/>
  </r>
  <r>
    <n v="270001"/>
    <s v="Secretaria de Estado do Desenvolvimento Econômico Sustentável"/>
    <n v="31"/>
    <s v="Pessoal e Encargos Sociais"/>
    <x v="2"/>
    <n v="9922339"/>
    <n v="9202286.6099999994"/>
    <n v="9202286.6099999994"/>
    <n v="9202286.6099999994"/>
    <n v="9150023"/>
    <x v="100"/>
    <x v="2"/>
  </r>
  <r>
    <n v="230093"/>
    <s v="Fundo Estadual de Incentivo à Cultura"/>
    <n v="44"/>
    <s v="Investimentos"/>
    <x v="2"/>
    <n v="1150000"/>
    <n v="559189.11"/>
    <n v="559189.11"/>
    <n v="559189.11"/>
    <n v="559189.11"/>
    <x v="113"/>
    <x v="1"/>
  </r>
  <r>
    <n v="410037"/>
    <s v="Agência de Desenvolvimento Regional de São Miguel do Oeste"/>
    <n v="31"/>
    <s v="Pessoal e Encargos Sociais"/>
    <x v="2"/>
    <n v="6020343"/>
    <n v="9482344.4900000002"/>
    <n v="9482340.8399999999"/>
    <n v="9482340.8399999999"/>
    <n v="9470817.4700000007"/>
    <x v="77"/>
    <x v="2"/>
  </r>
  <r>
    <n v="540091"/>
    <s v="Fundo Rotativo da Penitenciária  Industrial de Joinville"/>
    <n v="44"/>
    <s v="Investimentos"/>
    <x v="2"/>
    <n v="264444"/>
    <n v="533537.80000000005"/>
    <n v="65914.55"/>
    <n v="57414.55"/>
    <n v="57414.55"/>
    <x v="12"/>
    <x v="1"/>
  </r>
  <r>
    <n v="410034"/>
    <s v="Agência de Desenvolvimento Regional de Taió"/>
    <n v="44"/>
    <s v="Investimentos"/>
    <x v="2"/>
    <n v="59497"/>
    <n v="2480"/>
    <n v="2480"/>
    <n v="2480"/>
    <n v="2480"/>
    <x v="93"/>
    <x v="1"/>
  </r>
  <r>
    <n v="450001"/>
    <s v="Secretaria de Estado da Educação"/>
    <n v="31"/>
    <s v="Pessoal e Encargos Sociais"/>
    <x v="2"/>
    <n v="2060280339"/>
    <n v="2026918351.53"/>
    <n v="1904247554.1600001"/>
    <n v="1904061269.29"/>
    <n v="1896944326.4200001"/>
    <x v="8"/>
    <x v="2"/>
  </r>
  <r>
    <n v="690001"/>
    <s v="Reserva de Contingência"/>
    <n v="99"/>
    <s v="Reserva de Contingência"/>
    <x v="2"/>
    <n v="1000000"/>
    <n v="0"/>
    <n v="0"/>
    <n v="0"/>
    <n v="0"/>
    <x v="112"/>
    <x v="6"/>
  </r>
  <r>
    <n v="410042"/>
    <s v="Agência de Desenvolvimento Regional de Concórdia"/>
    <n v="31"/>
    <s v="Pessoal e Encargos Sociais"/>
    <x v="3"/>
    <n v="7042217"/>
    <n v="1921694.6"/>
    <n v="1921694.6"/>
    <n v="1921694.6"/>
    <n v="1921694.6"/>
    <x v="89"/>
    <x v="2"/>
  </r>
  <r>
    <n v="540096"/>
    <s v="Fundo Penitenciário do Estado de Santa Catarina - FUPESC"/>
    <n v="46"/>
    <s v="Amortização da Dívida"/>
    <x v="3"/>
    <n v="0"/>
    <n v="0"/>
    <n v="0"/>
    <n v="0"/>
    <n v="0"/>
    <x v="13"/>
    <x v="5"/>
  </r>
  <r>
    <n v="530025"/>
    <s v="Departamento Estadual de Infraestrutura"/>
    <n v="33"/>
    <s v="Outras Despesas Correntes"/>
    <x v="3"/>
    <n v="99950580"/>
    <n v="31347770.670000002"/>
    <n v="31342153.649999999"/>
    <n v="31342153.649999999"/>
    <n v="31342153.649999999"/>
    <x v="68"/>
    <x v="0"/>
  </r>
  <r>
    <n v="430001"/>
    <s v="Procuradoria-Geral junto ao Tribunal de Contas"/>
    <n v="44"/>
    <s v="Investimentos"/>
    <x v="3"/>
    <n v="0"/>
    <n v="38403.06"/>
    <n v="38403.06"/>
    <n v="33403.06"/>
    <n v="33403.06"/>
    <x v="74"/>
    <x v="1"/>
  </r>
  <r>
    <n v="520030"/>
    <s v="Fundação Escola de Governo - ENA"/>
    <n v="31"/>
    <s v="Pessoal e Encargos Sociais"/>
    <x v="3"/>
    <n v="2146148"/>
    <n v="2767024.72"/>
    <n v="2766243.68"/>
    <n v="2763671.17"/>
    <n v="2763502.91"/>
    <x v="60"/>
    <x v="2"/>
  </r>
  <r>
    <n v="160085"/>
    <s v="Fundo de Melhoria do Corpo de Bombeiros Militar"/>
    <n v="31"/>
    <s v="Pessoal e Encargos Sociais"/>
    <x v="3"/>
    <n v="326758660"/>
    <n v="298550332.74000001"/>
    <n v="296066013.37"/>
    <n v="296066013.37"/>
    <n v="296052140.60000002"/>
    <x v="63"/>
    <x v="2"/>
  </r>
  <r>
    <n v="160085"/>
    <s v="Fundo de Melhoria do Corpo de Bombeiros Militar"/>
    <n v="44"/>
    <s v="Investimentos"/>
    <x v="3"/>
    <n v="8144036"/>
    <n v="7996859.21"/>
    <n v="5787242.4500000002"/>
    <n v="5055475.09"/>
    <n v="4706143.09"/>
    <x v="63"/>
    <x v="1"/>
  </r>
  <r>
    <n v="480091"/>
    <s v="Fundo Estadual de Saúde"/>
    <n v="44"/>
    <s v="Investimentos"/>
    <x v="3"/>
    <n v="105363268"/>
    <n v="181491514.47999999"/>
    <n v="41647529.960000001"/>
    <n v="26201234.890000001"/>
    <n v="24174502.219999999"/>
    <x v="9"/>
    <x v="1"/>
  </r>
  <r>
    <n v="230023"/>
    <s v="Santa Catarina Turismo S.A."/>
    <n v="31"/>
    <s v="Pessoal e Encargos Sociais"/>
    <x v="3"/>
    <n v="5231052"/>
    <n v="4739088.3"/>
    <n v="4736431.82"/>
    <n v="4736431.82"/>
    <n v="4671675.8899999997"/>
    <x v="83"/>
    <x v="2"/>
  </r>
  <r>
    <n v="410003"/>
    <s v="Secretaria Executiva de Articulação Nacional"/>
    <n v="33"/>
    <s v="Outras Despesas Correntes"/>
    <x v="3"/>
    <n v="1791854"/>
    <n v="1254041.5"/>
    <n v="1254041.5"/>
    <n v="1254041.5"/>
    <n v="1254041.5"/>
    <x v="55"/>
    <x v="0"/>
  </r>
  <r>
    <n v="410040"/>
    <s v="Agência de Desenvolvimento Regional de Chapecó"/>
    <n v="44"/>
    <s v="Investimentos"/>
    <x v="3"/>
    <n v="243491"/>
    <n v="559410.75"/>
    <n v="559410.75"/>
    <n v="559410.75"/>
    <n v="559410.75"/>
    <x v="17"/>
    <x v="1"/>
  </r>
  <r>
    <n v="270024"/>
    <s v="Fundação de Amparo à Pesquisa e Inovação do Estado de Santa Catarina"/>
    <n v="31"/>
    <s v="Pessoal e Encargos Sociais"/>
    <x v="3"/>
    <n v="3191430"/>
    <n v="2801552.12"/>
    <n v="2801552.11"/>
    <n v="2755298.26"/>
    <n v="2743503.47"/>
    <x v="91"/>
    <x v="2"/>
  </r>
  <r>
    <n v="410005"/>
    <s v="Secretaria de Estado de Comunicação"/>
    <n v="31"/>
    <s v="Pessoal e Encargos Sociais"/>
    <x v="3"/>
    <n v="4916911"/>
    <n v="1588335.35"/>
    <n v="1588335.35"/>
    <n v="1588335.35"/>
    <n v="1588335.35"/>
    <x v="97"/>
    <x v="2"/>
  </r>
  <r>
    <n v="410005"/>
    <s v="Secretaria de Estado de Comunicação"/>
    <n v="33"/>
    <s v="Outras Despesas Correntes"/>
    <x v="3"/>
    <n v="69697744"/>
    <n v="2172102.04"/>
    <n v="2172102.04"/>
    <n v="2172102.04"/>
    <n v="2172102.04"/>
    <x v="97"/>
    <x v="0"/>
  </r>
  <r>
    <n v="410037"/>
    <s v="Agência de Desenvolvimento Regional de São Miguel do Oeste"/>
    <n v="44"/>
    <s v="Investimentos"/>
    <x v="3"/>
    <n v="267873"/>
    <n v="15285"/>
    <n v="15285"/>
    <n v="15285"/>
    <n v="15285"/>
    <x v="77"/>
    <x v="1"/>
  </r>
  <r>
    <n v="410043"/>
    <s v="Agência de Desenvolvimento Regional de Joaçaba"/>
    <n v="44"/>
    <s v="Investimentos"/>
    <x v="3"/>
    <n v="191782"/>
    <n v="53906"/>
    <n v="53906"/>
    <n v="53906"/>
    <n v="53906"/>
    <x v="84"/>
    <x v="1"/>
  </r>
  <r>
    <n v="410055"/>
    <s v="Agência de Desenvolvimento Regional de Tubarão"/>
    <n v="31"/>
    <s v="Pessoal e Encargos Sociais"/>
    <x v="3"/>
    <n v="11887798"/>
    <n v="4038566.87"/>
    <n v="4038566.87"/>
    <n v="4038566.87"/>
    <n v="4038566.87"/>
    <x v="85"/>
    <x v="2"/>
  </r>
  <r>
    <n v="440001"/>
    <s v="Secretaria de Estado da Agricultura, Pesca e Desenvolvimento Rural"/>
    <n v="44"/>
    <s v="Investimentos"/>
    <x v="3"/>
    <n v="1100000"/>
    <n v="39317463.009999998"/>
    <n v="31790778.879999999"/>
    <n v="24382899.489999998"/>
    <n v="18880695.890000001"/>
    <x v="96"/>
    <x v="1"/>
  </r>
  <r>
    <n v="160084"/>
    <s v="Fundo de Melhoria da Polícia Civil"/>
    <n v="44"/>
    <s v="Investimentos"/>
    <x v="0"/>
    <n v="20309065"/>
    <n v="11616770.380000001"/>
    <n v="1700831.25"/>
    <n v="1327095.49"/>
    <n v="1327095.49"/>
    <x v="0"/>
    <x v="1"/>
  </r>
  <r>
    <n v="160085"/>
    <s v="Fundo de Melhoria do Corpo de Bombeiros Militar"/>
    <n v="33"/>
    <s v="Outras Despesas Correntes"/>
    <x v="0"/>
    <n v="81707826"/>
    <n v="92901980.810000002"/>
    <n v="82681098"/>
    <n v="79391825.129999995"/>
    <n v="78706154.450000003"/>
    <x v="63"/>
    <x v="0"/>
  </r>
  <r>
    <n v="230001"/>
    <s v="Secretaria de Estado do Turismo, Cultura e Esporte"/>
    <n v="33"/>
    <s v="Outras Despesas Correntes"/>
    <x v="0"/>
    <n v="12727673"/>
    <n v="12771997.98"/>
    <n v="3013954.89"/>
    <n v="2862011.55"/>
    <n v="2852013.28"/>
    <x v="72"/>
    <x v="0"/>
  </r>
  <r>
    <n v="230021"/>
    <s v="Fundação Catarinense de Esporte"/>
    <n v="31"/>
    <s v="Pessoal e Encargos Sociais"/>
    <x v="0"/>
    <n v="4844953"/>
    <n v="5251351.6399999997"/>
    <n v="5219042.79"/>
    <n v="5210503.03"/>
    <n v="5202408.42"/>
    <x v="3"/>
    <x v="2"/>
  </r>
  <r>
    <n v="230023"/>
    <s v="Santa Catarina Turismo S.A."/>
    <n v="33"/>
    <s v="Outras Despesas Correntes"/>
    <x v="0"/>
    <n v="8555000"/>
    <n v="12159950.43"/>
    <n v="12041292.960000001"/>
    <n v="11799805.93"/>
    <n v="11788536.49"/>
    <x v="83"/>
    <x v="0"/>
  </r>
  <r>
    <n v="270092"/>
    <s v="Fundo Estadual de Recursos Hídricos"/>
    <n v="31"/>
    <s v="Pessoal e Encargos Sociais"/>
    <x v="0"/>
    <n v="0"/>
    <n v="70000"/>
    <n v="59594.28"/>
    <n v="53594.28"/>
    <n v="53594.28"/>
    <x v="40"/>
    <x v="2"/>
  </r>
  <r>
    <n v="410003"/>
    <s v="Secretaria Executiva de Articulação Nacional"/>
    <n v="33"/>
    <s v="Outras Despesas Correntes"/>
    <x v="0"/>
    <n v="2059426"/>
    <n v="2119241.94"/>
    <n v="2117115.2400000002"/>
    <n v="1958122.96"/>
    <n v="1957430.86"/>
    <x v="55"/>
    <x v="0"/>
  </r>
  <r>
    <n v="440023"/>
    <s v="Empresa de Pesquisa Agropecuária e Extensão Rural de Santa Catarina S.A."/>
    <n v="31"/>
    <s v="Pessoal e Encargos Sociais"/>
    <x v="0"/>
    <n v="227700002"/>
    <n v="278769266.05000001"/>
    <n v="277860340.07999998"/>
    <n v="277600340.07999998"/>
    <n v="271490612.93000001"/>
    <x v="119"/>
    <x v="2"/>
  </r>
  <r>
    <n v="450021"/>
    <s v="Fundação Catarinense de Educação Especial"/>
    <n v="44"/>
    <s v="Investimentos"/>
    <x v="0"/>
    <n v="13283018"/>
    <n v="3675392.16"/>
    <n v="23344.44"/>
    <n v="23344.44"/>
    <n v="23344.44"/>
    <x v="46"/>
    <x v="1"/>
  </r>
  <r>
    <n v="450092"/>
    <s v="Fundo Estadual de Educação- FEDUC"/>
    <n v="44"/>
    <s v="Investimentos"/>
    <x v="0"/>
    <n v="140850739"/>
    <n v="247721472.41999999"/>
    <n v="81729596.879999995"/>
    <n v="81710328.189999998"/>
    <n v="81330974.159999996"/>
    <x v="73"/>
    <x v="1"/>
  </r>
  <r>
    <n v="470091"/>
    <s v="Fundo de Materiais, Publicações e Impressos Oficiais"/>
    <n v="44"/>
    <s v="Investimentos"/>
    <x v="0"/>
    <n v="33273617"/>
    <n v="26730267"/>
    <n v="7564496.7400000002"/>
    <n v="7308932.0700000003"/>
    <n v="7296432.0700000003"/>
    <x v="39"/>
    <x v="1"/>
  </r>
  <r>
    <n v="520001"/>
    <s v="Secretaria de Estado da Fazenda"/>
    <n v="45"/>
    <s v="Inversões Financeiras"/>
    <x v="0"/>
    <n v="0"/>
    <n v="1495813.56"/>
    <n v="1495813.56"/>
    <n v="1495813.56"/>
    <n v="1495813.56"/>
    <x v="104"/>
    <x v="3"/>
  </r>
  <r>
    <n v="530023"/>
    <s v="Departamento de Transportes e Terminais"/>
    <n v="44"/>
    <s v="Investimentos"/>
    <x v="0"/>
    <n v="5715649"/>
    <n v="2643649"/>
    <n v="21126.959999999999"/>
    <n v="20828.14"/>
    <n v="20828.14"/>
    <x v="11"/>
    <x v="1"/>
  </r>
  <r>
    <n v="530025"/>
    <s v="Departamento Estadual de Infraestrutura"/>
    <n v="44"/>
    <s v="Investimentos"/>
    <x v="0"/>
    <n v="640740084"/>
    <n v="1017811639.67"/>
    <n v="665999615.73000002"/>
    <n v="581198446.15999997"/>
    <n v="581198446.15999997"/>
    <x v="68"/>
    <x v="1"/>
  </r>
  <r>
    <n v="540095"/>
    <s v="Fundo Rotativo da Penitenciária de Chapecó"/>
    <n v="44"/>
    <s v="Investimentos"/>
    <x v="0"/>
    <n v="408868"/>
    <n v="114632.17"/>
    <n v="114432.17"/>
    <n v="114432.17"/>
    <n v="114432.17"/>
    <x v="47"/>
    <x v="1"/>
  </r>
  <r>
    <n v="550001"/>
    <s v="Defesa Civil"/>
    <n v="44"/>
    <s v="Investimentos"/>
    <x v="0"/>
    <n v="214273716"/>
    <n v="260816161.18000001"/>
    <n v="28603121.579999998"/>
    <n v="24883382"/>
    <n v="24883382"/>
    <x v="105"/>
    <x v="1"/>
  </r>
  <r>
    <n v="550091"/>
    <s v="Fundo Estadual de Defesa Civil"/>
    <n v="44"/>
    <s v="Investimentos"/>
    <x v="0"/>
    <n v="14081897"/>
    <n v="24511592.640000001"/>
    <n v="5534291.7800000003"/>
    <n v="4955056.42"/>
    <n v="4955056.42"/>
    <x v="36"/>
    <x v="1"/>
  </r>
  <r>
    <n v="760001"/>
    <s v="Secretaria de Estado de Desenvolvimento Regional - Joaçaba"/>
    <n v="31"/>
    <s v="Pessoal e Encargos Sociais"/>
    <x v="0"/>
    <n v="6275631"/>
    <n v="6978173.0599999996"/>
    <n v="6974486.25"/>
    <n v="6974486.25"/>
    <n v="6974486.25"/>
    <x v="84"/>
    <x v="2"/>
  </r>
  <r>
    <n v="830001"/>
    <s v="Secretaria de Estado de Desenvolvimento Regional - Ibirama"/>
    <n v="33"/>
    <s v="Outras Despesas Correntes"/>
    <x v="0"/>
    <n v="6211617"/>
    <n v="11147851.060000001"/>
    <n v="9448496.0800000001"/>
    <n v="9448046.6099999994"/>
    <n v="9445415.1600000001"/>
    <x v="33"/>
    <x v="0"/>
  </r>
  <r>
    <n v="870001"/>
    <s v="Secretaria de Estado de Desenvolvimento Regional - Grande Florianópolis"/>
    <n v="44"/>
    <s v="Investimentos"/>
    <x v="0"/>
    <n v="2129242"/>
    <n v="1400292"/>
    <n v="0"/>
    <n v="0"/>
    <n v="0"/>
    <x v="50"/>
    <x v="1"/>
  </r>
  <r>
    <n v="890001"/>
    <s v="Secretaria de Estado de Desenvolvimento Regional - Tubarão"/>
    <n v="33"/>
    <s v="Outras Despesas Correntes"/>
    <x v="0"/>
    <n v="8439498"/>
    <n v="12106564.25"/>
    <n v="9628626.8300000001"/>
    <n v="9353424.7200000007"/>
    <n v="9332429.2300000004"/>
    <x v="85"/>
    <x v="0"/>
  </r>
  <r>
    <n v="900001"/>
    <s v="Secretaria de Estado de Desenvolvimento Regional - Criciúma"/>
    <n v="33"/>
    <s v="Outras Despesas Correntes"/>
    <x v="0"/>
    <n v="13203271"/>
    <n v="18858104.02"/>
    <n v="14957478.42"/>
    <n v="14608260.359999999"/>
    <n v="14606755.449999999"/>
    <x v="51"/>
    <x v="0"/>
  </r>
  <r>
    <n v="920001"/>
    <s v="Secretaria de Estado de Desenvolvimento Regional - Joinville"/>
    <n v="44"/>
    <s v="Investimentos"/>
    <x v="0"/>
    <n v="1294792"/>
    <n v="7574030.3700000001"/>
    <n v="7314543.0899999999"/>
    <n v="7106733.0899999999"/>
    <n v="7071525.1299999999"/>
    <x v="66"/>
    <x v="1"/>
  </r>
  <r>
    <n v="970001"/>
    <s v="Secretaria de Estado de Desenvolvimento Regional - São Joaquim"/>
    <n v="33"/>
    <s v="Outras Despesas Correntes"/>
    <x v="0"/>
    <n v="3353762"/>
    <n v="6272247.9100000001"/>
    <n v="5291569.72"/>
    <n v="5108514.07"/>
    <n v="5108514.07"/>
    <x v="43"/>
    <x v="0"/>
  </r>
  <r>
    <n v="180001"/>
    <s v="Secretaria de Estado do Planejamento"/>
    <n v="31"/>
    <s v="Pessoal e Encargos Sociais"/>
    <x v="1"/>
    <n v="8560111"/>
    <n v="9109818.6400000006"/>
    <n v="9109817.3200000003"/>
    <n v="9001317.3200000003"/>
    <n v="8972977.0999999996"/>
    <x v="53"/>
    <x v="2"/>
  </r>
  <r>
    <n v="180021"/>
    <s v="Superintendencia de Desenvolvimento da Região Metropolitana da Gde Florianópolis - SUDERF"/>
    <n v="31"/>
    <s v="Pessoal e Encargos Sociais"/>
    <x v="1"/>
    <n v="1091993"/>
    <n v="671003.43000000005"/>
    <n v="671003.43000000005"/>
    <n v="648743"/>
    <n v="644464.22"/>
    <x v="50"/>
    <x v="2"/>
  </r>
  <r>
    <n v="180021"/>
    <s v="Superintendencia de Desenvolvimento da Região Metropolitana da Gde Florianópolis - SUDERF"/>
    <n v="33"/>
    <s v="Outras Despesas Correntes"/>
    <x v="1"/>
    <n v="4140238"/>
    <n v="159812.4"/>
    <n v="48867.93"/>
    <n v="44228.959999999999"/>
    <n v="44196.56"/>
    <x v="50"/>
    <x v="0"/>
  </r>
  <r>
    <n v="230023"/>
    <s v="Santa Catarina Turismo S.A."/>
    <n v="44"/>
    <s v="Investimentos"/>
    <x v="1"/>
    <n v="225029"/>
    <n v="289579"/>
    <n v="27707.37"/>
    <n v="27707.37"/>
    <n v="27707.37"/>
    <x v="83"/>
    <x v="1"/>
  </r>
  <r>
    <n v="230095"/>
    <s v="Fundo Estadual de Incentivo ao Esporte"/>
    <n v="33"/>
    <s v="Outras Despesas Correntes"/>
    <x v="1"/>
    <n v="4041222"/>
    <n v="5159752.0199999996"/>
    <n v="4116843.93"/>
    <n v="4116843.93"/>
    <n v="4116843.93"/>
    <x v="116"/>
    <x v="0"/>
  </r>
  <r>
    <n v="260001"/>
    <s v="Secretaria de Estado de Desenvolvimento Social"/>
    <n v="31"/>
    <s v="Pessoal e Encargos Sociais"/>
    <x v="1"/>
    <n v="21572633"/>
    <n v="21049968.73"/>
    <n v="21049955.57"/>
    <n v="21042658.550000001"/>
    <n v="20993905.449999999"/>
    <x v="4"/>
    <x v="2"/>
  </r>
  <r>
    <n v="260001"/>
    <s v="Secretaria de Estado de Desenvolvimento Social"/>
    <n v="33"/>
    <s v="Outras Despesas Correntes"/>
    <x v="1"/>
    <n v="21608135"/>
    <n v="27688017.489999998"/>
    <n v="15130095.67"/>
    <n v="12676876.82"/>
    <n v="11330872.83"/>
    <x v="4"/>
    <x v="0"/>
  </r>
  <r>
    <n v="260096"/>
    <s v="Fundo Estadual de Combate e Erradicação da Pobreza"/>
    <n v="33"/>
    <s v="Outras Despesas Correntes"/>
    <x v="1"/>
    <n v="0"/>
    <n v="13750502.15"/>
    <n v="0"/>
    <n v="0"/>
    <n v="0"/>
    <x v="42"/>
    <x v="0"/>
  </r>
  <r>
    <n v="270096"/>
    <s v="Fundo Estadual de Pagamento por Serviços Ambientais"/>
    <n v="44"/>
    <s v="Investimentos"/>
    <x v="1"/>
    <n v="320000"/>
    <n v="320000"/>
    <n v="0"/>
    <n v="0"/>
    <n v="0"/>
    <x v="7"/>
    <x v="1"/>
  </r>
  <r>
    <n v="410003"/>
    <s v="Secretaria Executiva de Articulação Nacional"/>
    <n v="44"/>
    <s v="Investimentos"/>
    <x v="1"/>
    <n v="0"/>
    <n v="2137"/>
    <n v="2137"/>
    <n v="2137"/>
    <n v="0"/>
    <x v="55"/>
    <x v="1"/>
  </r>
  <r>
    <n v="410034"/>
    <s v="Agência de Desenvolvimento Regional de Taió"/>
    <n v="44"/>
    <s v="Investimentos"/>
    <x v="1"/>
    <n v="221321"/>
    <n v="1804462.95"/>
    <n v="1705096.4"/>
    <n v="1677156.57"/>
    <n v="1627684.57"/>
    <x v="93"/>
    <x v="1"/>
  </r>
  <r>
    <n v="410037"/>
    <s v="Agência de Desenvolvimento Regional de São Miguel do Oeste"/>
    <n v="31"/>
    <s v="Pessoal e Encargos Sociais"/>
    <x v="1"/>
    <n v="5362175"/>
    <n v="5481155.7800000003"/>
    <n v="5481155.7800000003"/>
    <n v="5481155.7800000003"/>
    <n v="5470632.7999999998"/>
    <x v="77"/>
    <x v="2"/>
  </r>
  <r>
    <n v="410051"/>
    <s v="Agência de Desenvolvimento Regional de Blumenau"/>
    <n v="44"/>
    <s v="Investimentos"/>
    <x v="1"/>
    <n v="586264"/>
    <n v="1149987.26"/>
    <n v="885412.26"/>
    <n v="884749.2"/>
    <n v="866850.2"/>
    <x v="52"/>
    <x v="1"/>
  </r>
  <r>
    <n v="410053"/>
    <s v="Agência de Desenvolvimento Regional de Itajai"/>
    <n v="31"/>
    <s v="Pessoal e Encargos Sociais"/>
    <x v="1"/>
    <n v="8642201"/>
    <n v="9351551.9000000004"/>
    <n v="9351527.8599999994"/>
    <n v="9351527.8599999994"/>
    <n v="9334251.2699999996"/>
    <x v="25"/>
    <x v="2"/>
  </r>
  <r>
    <n v="410053"/>
    <s v="Agência de Desenvolvimento Regional de Itajai"/>
    <n v="33"/>
    <s v="Outras Despesas Correntes"/>
    <x v="1"/>
    <n v="10525436"/>
    <n v="19716665.300000001"/>
    <n v="17854963.129999999"/>
    <n v="17266922.800000001"/>
    <n v="17214397.449999999"/>
    <x v="25"/>
    <x v="0"/>
  </r>
  <r>
    <n v="410059"/>
    <s v="Agência de Desenvolvimento Regional de Jaraguá do Sul"/>
    <n v="31"/>
    <s v="Pessoal e Encargos Sociais"/>
    <x v="1"/>
    <n v="5638269"/>
    <n v="5995029.4199999999"/>
    <n v="5995029.1100000003"/>
    <n v="5995029.1100000003"/>
    <n v="5983137.6399999997"/>
    <x v="107"/>
    <x v="2"/>
  </r>
  <r>
    <n v="440001"/>
    <s v="Secretaria de Estado da Agricultura, Pesca e Desenvolvimento Rural"/>
    <n v="31"/>
    <s v="Pessoal e Encargos Sociais"/>
    <x v="1"/>
    <n v="7055016"/>
    <n v="6172865.3899999997"/>
    <n v="6166457.9699999997"/>
    <n v="6166457.9699999997"/>
    <n v="6130952.6500000004"/>
    <x v="96"/>
    <x v="2"/>
  </r>
  <r>
    <n v="450021"/>
    <s v="Fundação Catarinense de Educação Especial"/>
    <n v="31"/>
    <s v="Pessoal e Encargos Sociais"/>
    <x v="1"/>
    <n v="183681783"/>
    <n v="186323471.13"/>
    <n v="186221581.84"/>
    <n v="186203238.09"/>
    <n v="185622979.87"/>
    <x v="46"/>
    <x v="2"/>
  </r>
  <r>
    <n v="470001"/>
    <s v="Secretaria de Estado da Administração"/>
    <n v="31"/>
    <s v="Pessoal e Encargos Sociais"/>
    <x v="1"/>
    <n v="114195201"/>
    <n v="106402434.89"/>
    <n v="106400424.73999999"/>
    <n v="106377176.59"/>
    <n v="106224262.20999999"/>
    <x v="29"/>
    <x v="2"/>
  </r>
  <r>
    <n v="480091"/>
    <s v="Fundo Estadual de Saúde"/>
    <n v="33"/>
    <s v="Outras Despesas Correntes"/>
    <x v="1"/>
    <n v="2040515546"/>
    <n v="2175382329.1199999"/>
    <n v="1822905892.03"/>
    <n v="1716144229.49"/>
    <n v="1527587398.3299999"/>
    <x v="9"/>
    <x v="0"/>
  </r>
  <r>
    <n v="480091"/>
    <s v="Fundo Estadual de Saúde"/>
    <n v="44"/>
    <s v="Investimentos"/>
    <x v="1"/>
    <n v="167097311"/>
    <n v="247953223.38"/>
    <n v="104055397.03"/>
    <n v="89247098.709999993"/>
    <n v="83492926.790000007"/>
    <x v="9"/>
    <x v="1"/>
  </r>
  <r>
    <n v="540095"/>
    <s v="Fundo Rotativo da Penitenciária de Chapecó"/>
    <n v="33"/>
    <s v="Outras Despesas Correntes"/>
    <x v="2"/>
    <n v="7101420"/>
    <n v="8993295.0999999996"/>
    <n v="8583758.7100000009"/>
    <n v="8579719.9000000004"/>
    <n v="8579719.9000000004"/>
    <x v="47"/>
    <x v="0"/>
  </r>
  <r>
    <n v="410036"/>
    <s v="Agência de Desenvolvimento Regional de Braço do Norte"/>
    <n v="33"/>
    <s v="Outras Despesas Correntes"/>
    <x v="2"/>
    <n v="4684047"/>
    <n v="238759.27"/>
    <n v="238759.27"/>
    <n v="238759.27"/>
    <n v="238759.27"/>
    <x v="15"/>
    <x v="0"/>
  </r>
  <r>
    <n v="410036"/>
    <s v="Agência de Desenvolvimento Regional de Braço do Norte"/>
    <n v="31"/>
    <s v="Pessoal e Encargos Sociais"/>
    <x v="2"/>
    <n v="3598994"/>
    <n v="535961.80000000005"/>
    <n v="535961.80000000005"/>
    <n v="535961.80000000005"/>
    <n v="535961.80000000005"/>
    <x v="15"/>
    <x v="2"/>
  </r>
  <r>
    <n v="410056"/>
    <s v="Agência de Desenvolvimento Regional de Criciúma"/>
    <n v="31"/>
    <s v="Pessoal e Encargos Sociais"/>
    <x v="2"/>
    <n v="8419046"/>
    <n v="7326623.0499999998"/>
    <n v="7326620.3200000003"/>
    <n v="7326620.3200000003"/>
    <n v="7317656.3399999999"/>
    <x v="51"/>
    <x v="2"/>
  </r>
  <r>
    <n v="480093"/>
    <s v="Fundo Estadual de Apoio aos Hospitais Filantrópicos, Hemosc, Cepon e Hospitais Municipais"/>
    <n v="44"/>
    <s v="Investimentos"/>
    <x v="2"/>
    <n v="0"/>
    <n v="2868281.81"/>
    <n v="2868281.81"/>
    <n v="2868281.81"/>
    <n v="2868281.81"/>
    <x v="90"/>
    <x v="1"/>
  </r>
  <r>
    <n v="410064"/>
    <s v="Agência de Desenvolvimento Regional de Palmitos"/>
    <n v="33"/>
    <s v="Outras Despesas Correntes"/>
    <x v="2"/>
    <n v="4016545"/>
    <n v="249782.23"/>
    <n v="249782.23"/>
    <n v="249782.23"/>
    <n v="249782.23"/>
    <x v="62"/>
    <x v="0"/>
  </r>
  <r>
    <n v="270092"/>
    <s v="Fundo Estadual de Recursos Hídricos"/>
    <n v="31"/>
    <s v="Pessoal e Encargos Sociais"/>
    <x v="2"/>
    <n v="0"/>
    <n v="68000"/>
    <n v="65286.46"/>
    <n v="58286.46"/>
    <n v="58286.46"/>
    <x v="40"/>
    <x v="2"/>
  </r>
  <r>
    <n v="530001"/>
    <s v="Secretaria de Estado da Infraestrutura e Mobilidade"/>
    <n v="33"/>
    <s v="Outras Despesas Correntes"/>
    <x v="2"/>
    <n v="34041121"/>
    <n v="14693452.050000001"/>
    <n v="10474038.109999999"/>
    <n v="9623727.9800000004"/>
    <n v="9617643.6500000004"/>
    <x v="31"/>
    <x v="0"/>
  </r>
  <r>
    <n v="260094"/>
    <s v="Fundo de Habitação Popular do Estado de Santa Catarina"/>
    <n v="44"/>
    <s v="Investimentos"/>
    <x v="2"/>
    <n v="50000"/>
    <n v="0"/>
    <n v="0"/>
    <n v="0"/>
    <n v="0"/>
    <x v="21"/>
    <x v="1"/>
  </r>
  <r>
    <n v="410041"/>
    <s v="Agência de Desenvolvimento Regional de Xanxerê"/>
    <n v="33"/>
    <s v="Outras Despesas Correntes"/>
    <x v="2"/>
    <n v="8826972"/>
    <n v="10971782.23"/>
    <n v="9699149.6500000004"/>
    <n v="9436412.2200000007"/>
    <n v="9379185.5299999993"/>
    <x v="41"/>
    <x v="0"/>
  </r>
  <r>
    <n v="410043"/>
    <s v="Agência de Desenvolvimento Regional de Joaçaba"/>
    <n v="31"/>
    <s v="Pessoal e Encargos Sociais"/>
    <x v="2"/>
    <n v="8294278"/>
    <n v="6779869.4100000001"/>
    <n v="6779866.5599999996"/>
    <n v="6779866.5599999996"/>
    <n v="6770721.5199999996"/>
    <x v="84"/>
    <x v="2"/>
  </r>
  <r>
    <n v="540096"/>
    <s v="Fundo Penitenciário do Estado de Santa Catarina - FUPESC"/>
    <n v="33"/>
    <s v="Outras Despesas Correntes"/>
    <x v="2"/>
    <n v="348423244"/>
    <n v="420924562.12"/>
    <n v="411018087.30000001"/>
    <n v="350727385.54000002"/>
    <n v="317838519.66000003"/>
    <x v="13"/>
    <x v="0"/>
  </r>
  <r>
    <n v="430001"/>
    <s v="Procuradoria-Geral junto ao Tribunal de Contas"/>
    <n v="44"/>
    <s v="Investimentos"/>
    <x v="2"/>
    <n v="0"/>
    <n v="67485.39"/>
    <n v="67485.39"/>
    <n v="56989.39"/>
    <n v="56989.39"/>
    <x v="74"/>
    <x v="1"/>
  </r>
  <r>
    <n v="160091"/>
    <s v="Fundo para Melhoria da Segurança Pública"/>
    <n v="33"/>
    <s v="Outras Despesas Correntes"/>
    <x v="2"/>
    <n v="126714451"/>
    <n v="178649161.16"/>
    <n v="174095355.88"/>
    <n v="160908583.99000001"/>
    <n v="159272792.16"/>
    <x v="1"/>
    <x v="0"/>
  </r>
  <r>
    <n v="410031"/>
    <s v="Agência de Desenvolvimento Regional de Itapiranga"/>
    <n v="44"/>
    <s v="Investimentos"/>
    <x v="2"/>
    <n v="60185"/>
    <n v="1310"/>
    <n v="1310"/>
    <n v="1310"/>
    <n v="1310"/>
    <x v="108"/>
    <x v="1"/>
  </r>
  <r>
    <n v="270029"/>
    <s v="Agência de Regulação de Serviços Públicos de Santa Catarina - Aresc"/>
    <n v="33"/>
    <s v="Outras Despesas Correntes"/>
    <x v="2"/>
    <n v="3971903"/>
    <n v="3212252.15"/>
    <n v="2905501.85"/>
    <n v="2816339.6"/>
    <n v="2815681.8"/>
    <x v="92"/>
    <x v="0"/>
  </r>
  <r>
    <n v="410004"/>
    <s v="Secretaria Executiva de Assuntos Internacionais"/>
    <n v="31"/>
    <s v="Pessoal e Encargos Sociais"/>
    <x v="2"/>
    <n v="2257298"/>
    <n v="364311.03999999998"/>
    <n v="364311.03999999998"/>
    <n v="364311.03999999998"/>
    <n v="364311.03999999998"/>
    <x v="56"/>
    <x v="2"/>
  </r>
  <r>
    <n v="520002"/>
    <s v="Encargos Gerais do Estado"/>
    <n v="44"/>
    <s v="Investimentos"/>
    <x v="2"/>
    <n v="0"/>
    <n v="3611629.72"/>
    <n v="3611629.72"/>
    <n v="3611629.72"/>
    <n v="3611629.72"/>
    <x v="44"/>
    <x v="1"/>
  </r>
  <r>
    <n v="420001"/>
    <s v="Gabinete do Vice-Governador do Estado"/>
    <n v="44"/>
    <s v="Investimentos"/>
    <x v="2"/>
    <n v="73000"/>
    <n v="429.9"/>
    <n v="429.9"/>
    <n v="429.9"/>
    <n v="429.9"/>
    <x v="49"/>
    <x v="1"/>
  </r>
  <r>
    <n v="420001"/>
    <s v="Gabinete do Vice-Governador do Estado"/>
    <n v="33"/>
    <s v="Outras Despesas Correntes"/>
    <x v="2"/>
    <n v="2136627"/>
    <n v="1291727.73"/>
    <n v="1291727.31"/>
    <n v="1133608.1100000001"/>
    <n v="1133119.53"/>
    <x v="49"/>
    <x v="0"/>
  </r>
  <r>
    <n v="410053"/>
    <s v="Agência de Desenvolvimento Regional de Itajai"/>
    <n v="31"/>
    <s v="Pessoal e Encargos Sociais"/>
    <x v="3"/>
    <n v="9811287"/>
    <n v="2230770.38"/>
    <n v="2230770.38"/>
    <n v="2230770.38"/>
    <n v="2230770.38"/>
    <x v="25"/>
    <x v="2"/>
  </r>
  <r>
    <n v="520002"/>
    <s v="Encargos Gerais do Estado"/>
    <n v="45"/>
    <s v="Inversões Financeiras"/>
    <x v="3"/>
    <n v="12008000"/>
    <n v="138703456.78"/>
    <n v="133119413.61"/>
    <n v="133119413.61"/>
    <n v="133119413.61"/>
    <x v="44"/>
    <x v="3"/>
  </r>
  <r>
    <n v="230021"/>
    <s v="Fundação Catarinense de Esporte"/>
    <n v="44"/>
    <s v="Investimentos"/>
    <x v="3"/>
    <n v="100000"/>
    <n v="2381119.6800000002"/>
    <n v="2381119.6800000002"/>
    <n v="1977599.68"/>
    <n v="1977599.68"/>
    <x v="3"/>
    <x v="1"/>
  </r>
  <r>
    <n v="270029"/>
    <s v="Agência de Regulação de Serviços Públicos de Santa Catarina - Aresc"/>
    <n v="31"/>
    <s v="Pessoal e Encargos Sociais"/>
    <x v="3"/>
    <n v="5658333"/>
    <n v="8048333"/>
    <n v="7711577.4299999997"/>
    <n v="7687559.5999999996"/>
    <n v="7662657.4400000004"/>
    <x v="92"/>
    <x v="2"/>
  </r>
  <r>
    <n v="520001"/>
    <s v="Secretaria de Estado da Fazenda"/>
    <n v="45"/>
    <s v="Inversões Financeiras"/>
    <x v="3"/>
    <n v="0"/>
    <n v="899086.98"/>
    <n v="892078.56"/>
    <n v="815712.08"/>
    <n v="815712.08"/>
    <x v="104"/>
    <x v="3"/>
  </r>
  <r>
    <n v="440093"/>
    <s v="Fundo Estadual de Desenvolvimento Rural"/>
    <n v="45"/>
    <s v="Inversões Financeiras"/>
    <x v="3"/>
    <n v="13447250"/>
    <n v="13437250"/>
    <n v="11779804.439999999"/>
    <n v="11779804.439999999"/>
    <n v="11779804.439999999"/>
    <x v="87"/>
    <x v="3"/>
  </r>
  <r>
    <n v="480093"/>
    <s v="Fundo Estadual de Apoio aos Hospitais Filantrópicos, Hemosc, Cepon e Hospitais Municipais"/>
    <n v="33"/>
    <s v="Outras Despesas Correntes"/>
    <x v="3"/>
    <n v="36019900"/>
    <n v="36511386.920000002"/>
    <n v="30403729.66"/>
    <n v="28028668.629999999"/>
    <n v="28028668.629999999"/>
    <x v="90"/>
    <x v="0"/>
  </r>
  <r>
    <n v="410062"/>
    <s v="Agência de Desenvolvimento Regional de Lages"/>
    <n v="31"/>
    <s v="Pessoal e Encargos Sociais"/>
    <x v="3"/>
    <n v="7984676"/>
    <n v="2531616.0499999998"/>
    <n v="2531616.0499999998"/>
    <n v="2531616.0499999998"/>
    <n v="2531616.0499999998"/>
    <x v="27"/>
    <x v="2"/>
  </r>
  <r>
    <n v="410094"/>
    <s v="Fundo de Desenvolvimento Social"/>
    <n v="33"/>
    <s v="Outras Despesas Correntes"/>
    <x v="3"/>
    <n v="34500000"/>
    <n v="1322744.54"/>
    <n v="0"/>
    <n v="0"/>
    <n v="0"/>
    <x v="28"/>
    <x v="0"/>
  </r>
  <r>
    <n v="410094"/>
    <s v="Fundo de Desenvolvimento Social"/>
    <n v="44"/>
    <s v="Investimentos"/>
    <x v="3"/>
    <n v="46120024"/>
    <n v="30212479.140000001"/>
    <n v="0"/>
    <n v="0"/>
    <n v="0"/>
    <x v="28"/>
    <x v="1"/>
  </r>
  <r>
    <n v="410038"/>
    <s v="Agência de Desenvolvimento Regional de Maravilha"/>
    <n v="33"/>
    <s v="Outras Despesas Correntes"/>
    <x v="3"/>
    <n v="9926530"/>
    <n v="608551.81000000006"/>
    <n v="608551.81000000006"/>
    <n v="608551.81000000006"/>
    <n v="608551.81000000006"/>
    <x v="16"/>
    <x v="0"/>
  </r>
  <r>
    <n v="520093"/>
    <s v="Fundo Pró-Emprego"/>
    <n v="44"/>
    <s v="Investimentos"/>
    <x v="3"/>
    <n v="5000000"/>
    <n v="17567164.609999999"/>
    <n v="1896530.58"/>
    <n v="1896530.58"/>
    <n v="1896530.58"/>
    <x v="76"/>
    <x v="1"/>
  </r>
  <r>
    <n v="470091"/>
    <s v="Fundo de Materiais, Publicações e Impressos Oficiais"/>
    <n v="33"/>
    <s v="Outras Despesas Correntes"/>
    <x v="3"/>
    <n v="105664828"/>
    <n v="106716073.41"/>
    <n v="64430563.469999999"/>
    <n v="58521472.329999998"/>
    <n v="58497768.539999999"/>
    <x v="39"/>
    <x v="0"/>
  </r>
  <r>
    <n v="450001"/>
    <s v="Secretaria de Estado da Educação"/>
    <n v="32"/>
    <s v="Juros e Encargos da Dívida"/>
    <x v="3"/>
    <n v="23000000"/>
    <n v="455092.32"/>
    <n v="0"/>
    <n v="0"/>
    <n v="0"/>
    <x v="8"/>
    <x v="4"/>
  </r>
  <r>
    <n v="540094"/>
    <s v="Fundo Rotativo da Penitenciária de Florianópolis"/>
    <n v="33"/>
    <s v="Outras Despesas Correntes"/>
    <x v="3"/>
    <n v="4000000"/>
    <n v="4938365"/>
    <n v="1742977.07"/>
    <n v="1742977.07"/>
    <n v="1742977.07"/>
    <x v="94"/>
    <x v="0"/>
  </r>
  <r>
    <n v="410060"/>
    <s v="Agência de Desenvolvimento Regional de Mafra"/>
    <n v="33"/>
    <s v="Outras Despesas Correntes"/>
    <x v="3"/>
    <n v="17417696"/>
    <n v="1863108.06"/>
    <n v="1863108.06"/>
    <n v="1863108.06"/>
    <n v="1863108.06"/>
    <x v="26"/>
    <x v="0"/>
  </r>
  <r>
    <n v="410007"/>
    <s v="Controladoria Geral do Estado"/>
    <n v="31"/>
    <s v="Pessoal e Encargos Sociais"/>
    <x v="3"/>
    <n v="0"/>
    <n v="12625444.57"/>
    <n v="12625444.57"/>
    <n v="12588145.550000001"/>
    <n v="12572041.76"/>
    <x v="120"/>
    <x v="2"/>
  </r>
  <r>
    <n v="410012"/>
    <s v="Departamento Estadual de Trânsito"/>
    <n v="44"/>
    <s v="Investimentos"/>
    <x v="3"/>
    <n v="0"/>
    <n v="2670"/>
    <n v="2670"/>
    <n v="2670"/>
    <n v="2670"/>
    <x v="117"/>
    <x v="1"/>
  </r>
  <r>
    <n v="160006"/>
    <s v="Polícia Militar"/>
    <n v="33"/>
    <s v="Outras Despesas Correntes"/>
    <x v="0"/>
    <n v="0"/>
    <n v="0"/>
    <n v="0"/>
    <n v="0"/>
    <n v="0"/>
    <x v="2"/>
    <x v="0"/>
  </r>
  <r>
    <n v="160097"/>
    <s v="Fundo de Melhoria da Polícia Militar"/>
    <n v="31"/>
    <s v="Pessoal e Encargos Sociais"/>
    <x v="0"/>
    <n v="909963733"/>
    <n v="1060988762.1"/>
    <n v="1060339765.28"/>
    <n v="1060339765.28"/>
    <n v="1060224804.9299999"/>
    <x v="2"/>
    <x v="2"/>
  </r>
  <r>
    <n v="260001"/>
    <s v="Secretaria de Estado de Desenvolvimento Social"/>
    <n v="44"/>
    <s v="Investimentos"/>
    <x v="0"/>
    <n v="3549070"/>
    <n v="4657291.7"/>
    <n v="3985557.51"/>
    <n v="2149243.02"/>
    <n v="2149243.02"/>
    <x v="4"/>
    <x v="1"/>
  </r>
  <r>
    <n v="270023"/>
    <s v="Junta Comercial do Estado de Santa Catarina"/>
    <n v="44"/>
    <s v="Investimentos"/>
    <x v="0"/>
    <n v="5838810"/>
    <n v="5560310"/>
    <n v="358852.24"/>
    <n v="358852.24"/>
    <n v="358852.24"/>
    <x v="48"/>
    <x v="1"/>
  </r>
  <r>
    <n v="270024"/>
    <s v="Fundação de Amparo à Pesquisa e Inovação do Estado de Santa Catarina"/>
    <n v="31"/>
    <s v="Pessoal e Encargos Sociais"/>
    <x v="0"/>
    <n v="2611525"/>
    <n v="2481561.9500000002"/>
    <n v="2478410.5699999998"/>
    <n v="2478105.9300000002"/>
    <n v="2462953.37"/>
    <x v="91"/>
    <x v="2"/>
  </r>
  <r>
    <n v="270092"/>
    <s v="Fundo Estadual de Recursos Hídricos"/>
    <n v="33"/>
    <s v="Outras Despesas Correntes"/>
    <x v="0"/>
    <n v="17244000"/>
    <n v="4092782.72"/>
    <n v="2826628.8"/>
    <n v="2785512.69"/>
    <n v="2783812.69"/>
    <x v="40"/>
    <x v="0"/>
  </r>
  <r>
    <n v="410002"/>
    <s v="Procuradoria Geral do Estado"/>
    <n v="33"/>
    <s v="Outras Despesas Correntes"/>
    <x v="0"/>
    <n v="33013399"/>
    <n v="26370349.18"/>
    <n v="26355702.460000001"/>
    <n v="26149167.120000001"/>
    <n v="26096775.059999999"/>
    <x v="35"/>
    <x v="0"/>
  </r>
  <r>
    <n v="440023"/>
    <s v="Empresa de Pesquisa Agropecuária e Extensão Rural de Santa Catarina S.A."/>
    <n v="44"/>
    <s v="Investimentos"/>
    <x v="0"/>
    <n v="13109174"/>
    <n v="16329073.619999999"/>
    <n v="8937384.8599999994"/>
    <n v="7931315.2199999997"/>
    <n v="7515535.1699999999"/>
    <x v="119"/>
    <x v="1"/>
  </r>
  <r>
    <n v="440093"/>
    <s v="Fundo Estadual de Desenvolvimento Rural"/>
    <n v="45"/>
    <s v="Inversões Financeiras"/>
    <x v="0"/>
    <n v="9812734"/>
    <n v="9812734"/>
    <n v="9629053.3499999996"/>
    <n v="9629053.3499999996"/>
    <n v="9629053.3499999996"/>
    <x v="87"/>
    <x v="3"/>
  </r>
  <r>
    <n v="450001"/>
    <s v="Secretaria de Estado da Educação"/>
    <n v="33"/>
    <s v="Outras Despesas Correntes"/>
    <x v="0"/>
    <n v="1352273089"/>
    <n v="779084084.82000005"/>
    <n v="575975491.82000005"/>
    <n v="568221718.36000001"/>
    <n v="560932558.73000002"/>
    <x v="8"/>
    <x v="0"/>
  </r>
  <r>
    <n v="470001"/>
    <s v="Secretaria de Estado da Administração"/>
    <n v="44"/>
    <s v="Investimentos"/>
    <x v="0"/>
    <n v="6909555"/>
    <n v="6172568.2400000002"/>
    <n v="4806.66"/>
    <n v="4806.66"/>
    <n v="4806.66"/>
    <x v="29"/>
    <x v="1"/>
  </r>
  <r>
    <n v="470091"/>
    <s v="Fundo de Materiais, Publicações e Impressos Oficiais"/>
    <n v="33"/>
    <s v="Outras Despesas Correntes"/>
    <x v="0"/>
    <n v="116179675"/>
    <n v="122711656.31"/>
    <n v="89432611.890000001"/>
    <n v="84446884.609999999"/>
    <n v="84306262.480000004"/>
    <x v="39"/>
    <x v="0"/>
  </r>
  <r>
    <n v="520001"/>
    <s v="Secretaria de Estado da Fazenda"/>
    <n v="33"/>
    <s v="Outras Despesas Correntes"/>
    <x v="0"/>
    <n v="85154618"/>
    <n v="82644614.260000005"/>
    <n v="82404467.75"/>
    <n v="78488349.099999994"/>
    <n v="76841130.230000004"/>
    <x v="104"/>
    <x v="0"/>
  </r>
  <r>
    <n v="520002"/>
    <s v="Encargos Gerais do Estado"/>
    <n v="31"/>
    <s v="Pessoal e Encargos Sociais"/>
    <x v="0"/>
    <n v="1000"/>
    <n v="2434275"/>
    <n v="2380172.44"/>
    <n v="2380172.44"/>
    <n v="2380172.44"/>
    <x v="44"/>
    <x v="2"/>
  </r>
  <r>
    <n v="520092"/>
    <s v="Fundo de Esforço Fiscal"/>
    <n v="33"/>
    <s v="Outras Despesas Correntes"/>
    <x v="0"/>
    <n v="1864922"/>
    <n v="5372059.75"/>
    <n v="2090654.09"/>
    <n v="1909080.23"/>
    <n v="1834651.12"/>
    <x v="10"/>
    <x v="0"/>
  </r>
  <r>
    <n v="540096"/>
    <s v="Fundo Penitenciário do Estado de Santa Catarina - FUPESC"/>
    <n v="31"/>
    <s v="Pessoal e Encargos Sociais"/>
    <x v="0"/>
    <n v="239877378"/>
    <n v="348778511.60000002"/>
    <n v="339054192.52999997"/>
    <n v="339003663.60000002"/>
    <n v="338224055.19"/>
    <x v="13"/>
    <x v="2"/>
  </r>
  <r>
    <n v="540098"/>
    <s v="Fundo Especial da Defensoria Dativa"/>
    <n v="44"/>
    <s v="Investimentos"/>
    <x v="0"/>
    <n v="4080313"/>
    <n v="4080313"/>
    <n v="0"/>
    <n v="0"/>
    <n v="0"/>
    <x v="95"/>
    <x v="1"/>
  </r>
  <r>
    <n v="610001"/>
    <s v="Secretaria de Estado de Desenvolvimento Regional - Quilombo"/>
    <n v="33"/>
    <s v="Outras Despesas Correntes"/>
    <x v="0"/>
    <n v="2237633"/>
    <n v="3358506.48"/>
    <n v="2680871.33"/>
    <n v="2548933.77"/>
    <n v="2547537.33"/>
    <x v="14"/>
    <x v="0"/>
  </r>
  <r>
    <n v="660001"/>
    <s v="Secretaria de Estado de Desenvolvimento Regional - Timbó"/>
    <n v="33"/>
    <s v="Outras Despesas Correntes"/>
    <x v="0"/>
    <n v="5542761"/>
    <n v="7213990.1900000004"/>
    <n v="5402843.1100000003"/>
    <n v="5324270.32"/>
    <n v="5324270.32"/>
    <x v="78"/>
    <x v="0"/>
  </r>
  <r>
    <n v="720001"/>
    <s v="Secretaria de Estado de Desenvolvimento Regional - São Lourenço do Oeste"/>
    <n v="44"/>
    <s v="Investimentos"/>
    <x v="0"/>
    <n v="237873"/>
    <n v="1393750.12"/>
    <n v="1354268.87"/>
    <n v="1354268.87"/>
    <n v="1354268.87"/>
    <x v="61"/>
    <x v="1"/>
  </r>
  <r>
    <n v="880001"/>
    <s v="Secretaria de Estado de Desenvolvimento Regional - Laguna"/>
    <n v="31"/>
    <s v="Pessoal e Encargos Sociais"/>
    <x v="0"/>
    <n v="6020468"/>
    <n v="5724131.8300000001"/>
    <n v="5712503.4900000002"/>
    <n v="5712503.4900000002"/>
    <n v="5712503.4900000002"/>
    <x v="106"/>
    <x v="2"/>
  </r>
  <r>
    <n v="160084"/>
    <s v="Fundo de Melhoria da Polícia Civil"/>
    <n v="31"/>
    <s v="Pessoal e Encargos Sociais"/>
    <x v="1"/>
    <n v="357253303"/>
    <n v="436992189.14999998"/>
    <n v="436992172.17000002"/>
    <n v="436992172.17000002"/>
    <n v="436987233.20999998"/>
    <x v="0"/>
    <x v="2"/>
  </r>
  <r>
    <n v="260001"/>
    <s v="Secretaria de Estado de Desenvolvimento Social"/>
    <n v="44"/>
    <s v="Investimentos"/>
    <x v="1"/>
    <n v="329264"/>
    <n v="2492381.8199999998"/>
    <n v="1522341.87"/>
    <n v="907389.76"/>
    <n v="868023.65"/>
    <x v="4"/>
    <x v="1"/>
  </r>
  <r>
    <n v="270024"/>
    <s v="Fundação de Amparo à Pesquisa e Inovação do Estado de Santa Catarina"/>
    <n v="33"/>
    <s v="Outras Despesas Correntes"/>
    <x v="1"/>
    <n v="121629999"/>
    <n v="48911532.380000003"/>
    <n v="29685960.989999998"/>
    <n v="29564359.039999999"/>
    <n v="29210204.219999999"/>
    <x v="91"/>
    <x v="0"/>
  </r>
  <r>
    <n v="270025"/>
    <s v="Instituto de Metrologia de Santa Catarina"/>
    <n v="31"/>
    <s v="Pessoal e Encargos Sociais"/>
    <x v="1"/>
    <n v="16694515"/>
    <n v="19248770.59"/>
    <n v="12255386.73"/>
    <n v="12188548.08"/>
    <n v="12171987.27"/>
    <x v="64"/>
    <x v="2"/>
  </r>
  <r>
    <n v="270030"/>
    <s v="Administração do Porto de São Francisco do Sul - APSFS"/>
    <n v="31"/>
    <s v="Pessoal e Encargos Sociais"/>
    <x v="1"/>
    <n v="13724085"/>
    <n v="17046831"/>
    <n v="16966959.449999999"/>
    <n v="16966959.449999999"/>
    <n v="16966959.449999999"/>
    <x v="22"/>
    <x v="2"/>
  </r>
  <r>
    <n v="410005"/>
    <s v="Secretaria de Estado de Comunicação"/>
    <n v="33"/>
    <s v="Outras Despesas Correntes"/>
    <x v="1"/>
    <n v="67624963"/>
    <n v="55940073.200000003"/>
    <n v="55940073.200000003"/>
    <n v="47852085.25"/>
    <n v="38688237.43"/>
    <x v="97"/>
    <x v="0"/>
  </r>
  <r>
    <n v="410038"/>
    <s v="Agência de Desenvolvimento Regional de Maravilha"/>
    <n v="33"/>
    <s v="Outras Despesas Correntes"/>
    <x v="1"/>
    <n v="5468218"/>
    <n v="7347847.1900000004"/>
    <n v="6213008.2400000002"/>
    <n v="6048491.5999999996"/>
    <n v="5872463.29"/>
    <x v="16"/>
    <x v="0"/>
  </r>
  <r>
    <n v="410039"/>
    <s v="Agência de Desenvolvimento Regional de São Lourenço do Oeste"/>
    <n v="33"/>
    <s v="Outras Despesas Correntes"/>
    <x v="1"/>
    <n v="3253256"/>
    <n v="4129899.81"/>
    <n v="3555585.67"/>
    <n v="3504432.33"/>
    <n v="3376325.84"/>
    <x v="61"/>
    <x v="0"/>
  </r>
  <r>
    <n v="410060"/>
    <s v="Agência de Desenvolvimento Regional de Mafra"/>
    <n v="44"/>
    <s v="Investimentos"/>
    <x v="1"/>
    <n v="355046"/>
    <n v="5269747.93"/>
    <n v="4369245.93"/>
    <n v="4368819.9000000004"/>
    <n v="3766579.9"/>
    <x v="26"/>
    <x v="1"/>
  </r>
  <r>
    <n v="410062"/>
    <s v="Agência de Desenvolvimento Regional de Lages"/>
    <n v="31"/>
    <s v="Pessoal e Encargos Sociais"/>
    <x v="1"/>
    <n v="5807775"/>
    <n v="6438433.3700000001"/>
    <n v="6438432.5499999998"/>
    <n v="6438432.5499999998"/>
    <n v="6421446.7999999998"/>
    <x v="27"/>
    <x v="2"/>
  </r>
  <r>
    <n v="440093"/>
    <s v="Fundo Estadual de Desenvolvimento Rural"/>
    <n v="33"/>
    <s v="Outras Despesas Correntes"/>
    <x v="1"/>
    <n v="40239678"/>
    <n v="26967449.550000001"/>
    <n v="21908995.129999999"/>
    <n v="21902856.280000001"/>
    <n v="21169067.800000001"/>
    <x v="87"/>
    <x v="0"/>
  </r>
  <r>
    <n v="450001"/>
    <s v="Secretaria de Estado da Educação"/>
    <n v="44"/>
    <s v="Investimentos"/>
    <x v="1"/>
    <n v="140856448"/>
    <n v="173188817.96000001"/>
    <n v="50434039.530000001"/>
    <n v="43806219.530000001"/>
    <n v="43646953.310000002"/>
    <x v="8"/>
    <x v="1"/>
  </r>
  <r>
    <n v="470001"/>
    <s v="Secretaria de Estado da Administração"/>
    <n v="33"/>
    <s v="Outras Despesas Correntes"/>
    <x v="1"/>
    <n v="54067970"/>
    <n v="47828538.539999999"/>
    <n v="47815520.859999999"/>
    <n v="47578425.090000004"/>
    <n v="47278532.359999999"/>
    <x v="29"/>
    <x v="0"/>
  </r>
  <r>
    <n v="470022"/>
    <s v="Instituto de Previdência do Estado de Santa Catarina"/>
    <n v="33"/>
    <s v="Outras Despesas Correntes"/>
    <x v="1"/>
    <n v="80247666"/>
    <n v="65859902.409999996"/>
    <n v="60123044.990000002"/>
    <n v="53007711.439999998"/>
    <n v="52931890.350000001"/>
    <x v="30"/>
    <x v="0"/>
  </r>
  <r>
    <n v="470076"/>
    <s v="Fundo Financeiro"/>
    <n v="33"/>
    <s v="Outras Despesas Correntes"/>
    <x v="1"/>
    <n v="577038524"/>
    <n v="43987719.579999998"/>
    <n v="43987719.189999998"/>
    <n v="43964437.109999999"/>
    <n v="43964437.109999999"/>
    <x v="75"/>
    <x v="0"/>
  </r>
  <r>
    <n v="470093"/>
    <s v="Fundo Patrimonial"/>
    <n v="44"/>
    <s v="Investimentos"/>
    <x v="1"/>
    <n v="33084838"/>
    <n v="32244240.5"/>
    <n v="273462.81"/>
    <n v="192948.58"/>
    <n v="192948.58"/>
    <x v="32"/>
    <x v="1"/>
  </r>
  <r>
    <n v="520001"/>
    <s v="Secretaria de Estado da Fazenda"/>
    <n v="33"/>
    <s v="Outras Despesas Correntes"/>
    <x v="1"/>
    <n v="151100033"/>
    <n v="79687841.269999996"/>
    <n v="77496370.790000007"/>
    <n v="73017740.189999998"/>
    <n v="69615806.519999996"/>
    <x v="104"/>
    <x v="0"/>
  </r>
  <r>
    <n v="520090"/>
    <s v="Fundo Estadual de Apoio aos Municípios"/>
    <n v="44"/>
    <s v="Investimentos"/>
    <x v="1"/>
    <n v="50000000"/>
    <n v="47555151.920000002"/>
    <n v="24070074.91"/>
    <n v="24070074.91"/>
    <n v="24070074.91"/>
    <x v="80"/>
    <x v="1"/>
  </r>
  <r>
    <n v="540091"/>
    <s v="Fundo Rotativo da Penitenciária  Industrial de Joinville"/>
    <n v="33"/>
    <s v="Outras Despesas Correntes"/>
    <x v="1"/>
    <n v="1828050"/>
    <n v="5241167.09"/>
    <n v="1516037.13"/>
    <n v="1516037.13"/>
    <n v="1516037.13"/>
    <x v="12"/>
    <x v="0"/>
  </r>
  <r>
    <n v="540091"/>
    <s v="Fundo Rotativo da Penitenciária  Industrial de Joinville"/>
    <n v="44"/>
    <s v="Investimentos"/>
    <x v="1"/>
    <n v="0"/>
    <n v="528419.25"/>
    <n v="484540.3"/>
    <n v="484540.3"/>
    <n v="484540.3"/>
    <x v="12"/>
    <x v="1"/>
  </r>
  <r>
    <n v="450021"/>
    <s v="Fundação Catarinense de Educação Especial"/>
    <n v="33"/>
    <s v="Outras Despesas Correntes"/>
    <x v="2"/>
    <n v="52494322"/>
    <n v="25197012.059999999"/>
    <n v="21170112.02"/>
    <n v="20691772.129999999"/>
    <n v="20564443.879999999"/>
    <x v="46"/>
    <x v="0"/>
  </r>
  <r>
    <n v="150001"/>
    <s v="Defensoria Pública do Estado de Santa Catarina"/>
    <n v="33"/>
    <s v="Outras Despesas Correntes"/>
    <x v="2"/>
    <n v="20911479"/>
    <n v="18483889.82"/>
    <n v="18321166.010000002"/>
    <n v="17877457.780000001"/>
    <n v="17864063.079999998"/>
    <x v="101"/>
    <x v="0"/>
  </r>
  <r>
    <n v="410053"/>
    <s v="Agência de Desenvolvimento Regional de Itajai"/>
    <n v="44"/>
    <s v="Investimentos"/>
    <x v="2"/>
    <n v="210816"/>
    <n v="12685333.85"/>
    <n v="12677451.380000001"/>
    <n v="12574663.390000001"/>
    <n v="12574663.390000001"/>
    <x v="25"/>
    <x v="1"/>
  </r>
  <r>
    <n v="470092"/>
    <s v="Fundo do Plano de Saúde dos Servidores Públicos Estaduais"/>
    <n v="33"/>
    <s v="Outras Despesas Correntes"/>
    <x v="2"/>
    <n v="855096854"/>
    <n v="1208845147.54"/>
    <n v="684644449.01999998"/>
    <n v="618322458.64999998"/>
    <n v="618313802"/>
    <x v="111"/>
    <x v="0"/>
  </r>
  <r>
    <n v="410044"/>
    <s v="Agência de Desenvolvimento Regional de Campos Novos"/>
    <n v="31"/>
    <s v="Pessoal e Encargos Sociais"/>
    <x v="2"/>
    <n v="4501839"/>
    <n v="3366582.49"/>
    <n v="3366579.19"/>
    <n v="3366579.19"/>
    <n v="3357708.79"/>
    <x v="102"/>
    <x v="2"/>
  </r>
  <r>
    <n v="410045"/>
    <s v="Agência de Desenvolvimento Regional de Videira"/>
    <n v="44"/>
    <s v="Investimentos"/>
    <x v="2"/>
    <n v="92424"/>
    <n v="6501010.1500000004"/>
    <n v="5052134.01"/>
    <n v="4802134.01"/>
    <n v="4802134.01"/>
    <x v="37"/>
    <x v="1"/>
  </r>
  <r>
    <n v="410064"/>
    <s v="Agência de Desenvolvimento Regional de Palmitos"/>
    <n v="44"/>
    <s v="Investimentos"/>
    <x v="2"/>
    <n v="84516"/>
    <n v="0"/>
    <n v="0"/>
    <n v="0"/>
    <n v="0"/>
    <x v="62"/>
    <x v="1"/>
  </r>
  <r>
    <n v="530001"/>
    <s v="Secretaria de Estado da Infraestrutura e Mobilidade"/>
    <n v="31"/>
    <s v="Pessoal e Encargos Sociais"/>
    <x v="2"/>
    <n v="6616323"/>
    <n v="25257343.829999998"/>
    <n v="25238393.41"/>
    <n v="25238393.41"/>
    <n v="25213717.539999999"/>
    <x v="31"/>
    <x v="2"/>
  </r>
  <r>
    <n v="410043"/>
    <s v="Agência de Desenvolvimento Regional de Joaçaba"/>
    <n v="44"/>
    <s v="Investimentos"/>
    <x v="2"/>
    <n v="165463"/>
    <n v="4578576.3499999996"/>
    <n v="4544530.3099999996"/>
    <n v="4544530.3099999996"/>
    <n v="4544530.3099999996"/>
    <x v="84"/>
    <x v="1"/>
  </r>
  <r>
    <n v="520030"/>
    <s v="Fundação Escola de Governo - ENA"/>
    <n v="33"/>
    <s v="Outras Despesas Correntes"/>
    <x v="2"/>
    <n v="2051522"/>
    <n v="1176458.3"/>
    <n v="922792.68"/>
    <n v="890180.19"/>
    <n v="885752.61"/>
    <x v="60"/>
    <x v="0"/>
  </r>
  <r>
    <n v="540096"/>
    <s v="Fundo Penitenciário do Estado de Santa Catarina - FUPESC"/>
    <n v="32"/>
    <s v="Juros e Encargos da Dívida"/>
    <x v="2"/>
    <n v="0"/>
    <n v="0"/>
    <n v="0"/>
    <n v="0"/>
    <n v="0"/>
    <x v="13"/>
    <x v="4"/>
  </r>
  <r>
    <n v="540096"/>
    <s v="Fundo Penitenciário do Estado de Santa Catarina - FUPESC"/>
    <n v="31"/>
    <s v="Pessoal e Encargos Sociais"/>
    <x v="2"/>
    <n v="392000000"/>
    <n v="495727248.75999999"/>
    <n v="495727237.38999999"/>
    <n v="495714704.19999999"/>
    <n v="494080667.62"/>
    <x v="13"/>
    <x v="2"/>
  </r>
  <r>
    <n v="160001"/>
    <s v="Secretaria de Estado da Segurança Pública"/>
    <n v="44"/>
    <s v="Investimentos"/>
    <x v="2"/>
    <n v="0"/>
    <n v="2200"/>
    <n v="0"/>
    <n v="0"/>
    <n v="0"/>
    <x v="1"/>
    <x v="1"/>
  </r>
  <r>
    <n v="430001"/>
    <s v="Procuradoria-Geral junto ao Tribunal de Contas"/>
    <n v="33"/>
    <s v="Outras Despesas Correntes"/>
    <x v="2"/>
    <n v="1836437"/>
    <n v="1684242.08"/>
    <n v="1684242.08"/>
    <n v="1682928.69"/>
    <n v="1679045.28"/>
    <x v="74"/>
    <x v="0"/>
  </r>
  <r>
    <n v="260001"/>
    <s v="Secretaria de Estado de Desenvolvimento Social"/>
    <n v="33"/>
    <s v="Outras Despesas Correntes"/>
    <x v="2"/>
    <n v="35126691"/>
    <n v="30726672.5"/>
    <n v="18471501.190000001"/>
    <n v="16035797.630000001"/>
    <n v="15711454.41"/>
    <x v="4"/>
    <x v="0"/>
  </r>
  <r>
    <n v="270001"/>
    <s v="Secretaria de Estado do Desenvolvimento Econômico Sustentável"/>
    <n v="33"/>
    <s v="Outras Despesas Correntes"/>
    <x v="2"/>
    <n v="28364259"/>
    <n v="20267873.859999999"/>
    <n v="15395526.67"/>
    <n v="15351146.789999999"/>
    <n v="15334919.93"/>
    <x v="100"/>
    <x v="0"/>
  </r>
  <r>
    <n v="410031"/>
    <s v="Agência de Desenvolvimento Regional de Itapiranga"/>
    <n v="33"/>
    <s v="Outras Despesas Correntes"/>
    <x v="2"/>
    <n v="3216514"/>
    <n v="259012.29"/>
    <n v="259012.29"/>
    <n v="259012.29"/>
    <n v="259012.29"/>
    <x v="108"/>
    <x v="0"/>
  </r>
  <r>
    <n v="520002"/>
    <s v="Encargos Gerais do Estado"/>
    <n v="46"/>
    <s v="Amortização da Dívida"/>
    <x v="2"/>
    <n v="568193277"/>
    <n v="879141354.04999995"/>
    <n v="808515184.72000003"/>
    <n v="808515184.72000003"/>
    <n v="808515184.72000003"/>
    <x v="44"/>
    <x v="5"/>
  </r>
  <r>
    <n v="260022"/>
    <s v="Companhia de Habitação do Estado de Santa Catarina S.A."/>
    <n v="31"/>
    <s v="Pessoal e Encargos Sociais"/>
    <x v="2"/>
    <n v="11939245"/>
    <n v="12007070.550000001"/>
    <n v="10968935.619999999"/>
    <n v="10968935.619999999"/>
    <n v="10908599.800000001"/>
    <x v="5"/>
    <x v="2"/>
  </r>
  <r>
    <n v="530025"/>
    <s v="Departamento Estadual de Infraestrutura"/>
    <n v="44"/>
    <s v="Investimentos"/>
    <x v="2"/>
    <n v="311745364"/>
    <n v="783282382.62"/>
    <n v="526248443.60000002"/>
    <n v="471643721.36000001"/>
    <n v="471643721.36000001"/>
    <x v="68"/>
    <x v="1"/>
  </r>
  <r>
    <n v="270092"/>
    <s v="Fundo Estadual de Recursos Hídricos"/>
    <n v="44"/>
    <s v="Investimentos"/>
    <x v="3"/>
    <n v="818800"/>
    <n v="449470.98"/>
    <n v="20964.759999999998"/>
    <n v="20964.759999999998"/>
    <n v="20964.759999999998"/>
    <x v="40"/>
    <x v="1"/>
  </r>
  <r>
    <n v="520090"/>
    <s v="Fundo Estadual de Apoio aos Municípios"/>
    <n v="44"/>
    <s v="Investimentos"/>
    <x v="3"/>
    <n v="75000000"/>
    <n v="62588572.259999998"/>
    <n v="6569377.1600000001"/>
    <n v="6569377.1600000001"/>
    <n v="6569377.1600000001"/>
    <x v="80"/>
    <x v="1"/>
  </r>
  <r>
    <n v="550091"/>
    <s v="Fundo Estadual de Defesa Civil"/>
    <n v="31"/>
    <s v="Pessoal e Encargos Sociais"/>
    <x v="3"/>
    <n v="5198625"/>
    <n v="5417468.4800000004"/>
    <n v="5120924.63"/>
    <n v="5120924.63"/>
    <n v="5081712.3"/>
    <x v="36"/>
    <x v="2"/>
  </r>
  <r>
    <n v="270023"/>
    <s v="Junta Comercial do Estado de Santa Catarina"/>
    <n v="31"/>
    <s v="Pessoal e Encargos Sociais"/>
    <x v="3"/>
    <n v="9458193"/>
    <n v="8918843"/>
    <n v="8708615.6699999999"/>
    <n v="8688581.0099999998"/>
    <n v="8672908.8800000008"/>
    <x v="48"/>
    <x v="2"/>
  </r>
  <r>
    <n v="420001"/>
    <s v="Gabinete do Vice-Governador do Estado"/>
    <n v="44"/>
    <s v="Investimentos"/>
    <x v="3"/>
    <n v="78175"/>
    <n v="14745"/>
    <n v="14745"/>
    <n v="14745"/>
    <n v="14745"/>
    <x v="49"/>
    <x v="1"/>
  </r>
  <r>
    <n v="410045"/>
    <s v="Agência de Desenvolvimento Regional de Videira"/>
    <n v="33"/>
    <s v="Outras Despesas Correntes"/>
    <x v="3"/>
    <n v="7758654"/>
    <n v="668034.5"/>
    <n v="668034.5"/>
    <n v="668034.5"/>
    <n v="668034.5"/>
    <x v="37"/>
    <x v="0"/>
  </r>
  <r>
    <n v="160084"/>
    <s v="Fundo de Melhoria da Polícia Civil"/>
    <n v="33"/>
    <s v="Outras Despesas Correntes"/>
    <x v="3"/>
    <n v="100146847"/>
    <n v="126103045.87"/>
    <n v="121737246.67"/>
    <n v="115797032.3"/>
    <n v="114630524.77"/>
    <x v="0"/>
    <x v="0"/>
  </r>
  <r>
    <n v="410001"/>
    <s v="Casa Civil"/>
    <n v="33"/>
    <s v="Outras Despesas Correntes"/>
    <x v="3"/>
    <n v="23000000"/>
    <n v="18941141.16"/>
    <n v="18902419.309999999"/>
    <n v="16707393.57"/>
    <n v="14772516.699999999"/>
    <x v="54"/>
    <x v="0"/>
  </r>
  <r>
    <n v="270095"/>
    <s v="Fundo Catarinense de Mudanças Climáticas"/>
    <n v="33"/>
    <s v="Outras Despesas Correntes"/>
    <x v="3"/>
    <n v="1866447"/>
    <n v="1228375.01"/>
    <n v="302314.23999999999"/>
    <n v="298405.18"/>
    <n v="283365.88"/>
    <x v="114"/>
    <x v="0"/>
  </r>
  <r>
    <n v="180001"/>
    <s v="Secretaria de Estado do Planejamento"/>
    <n v="44"/>
    <s v="Investimentos"/>
    <x v="3"/>
    <n v="9000"/>
    <n v="4175.83"/>
    <n v="4175.83"/>
    <n v="4175.83"/>
    <n v="4175.83"/>
    <x v="53"/>
    <x v="1"/>
  </r>
  <r>
    <n v="410060"/>
    <s v="Agência de Desenvolvimento Regional de Mafra"/>
    <n v="44"/>
    <s v="Investimentos"/>
    <x v="3"/>
    <n v="385311"/>
    <n v="20477"/>
    <n v="20477"/>
    <n v="20477"/>
    <n v="20477"/>
    <x v="26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6" minRefreshableVersion="3" useAutoFormatting="1" colGrandTotals="0" itemPrintTitles="1" createdVersion="6" indent="0" outline="1" outlineData="1" multipleFieldFilters="0" chartFormat="2" rowHeaderCaption="Grupo de Natureza de Despesa" colHeaderCaption="Ano">
  <location ref="A6:E11" firstHeaderRow="1" firstDataRow="2" firstDataCol="1" rowPageCount="1" colPageCount="1"/>
  <pivotFields count="12">
    <pivotField showAll="0"/>
    <pivotField showAll="0"/>
    <pivotField showAll="0"/>
    <pivotField showAll="0"/>
    <pivotField axis="axisCol" showAll="0">
      <items count="5">
        <item x="0"/>
        <item x="1"/>
        <item x="2"/>
        <item x="3"/>
        <item t="default"/>
      </items>
    </pivotField>
    <pivotField showAll="0"/>
    <pivotField showAll="0"/>
    <pivotField showAll="0"/>
    <pivotField dataField="1" showAll="0"/>
    <pivotField showAll="0"/>
    <pivotField name="Unidade Gestora" axis="axisPage" showAll="0">
      <items count="125">
        <item x="101"/>
        <item x="95"/>
        <item x="0"/>
        <item x="63"/>
        <item x="1"/>
        <item x="2"/>
        <item x="53"/>
        <item x="50"/>
        <item x="72"/>
        <item x="3"/>
        <item x="71"/>
        <item x="83"/>
        <item x="113"/>
        <item x="20"/>
        <item x="116"/>
        <item x="4"/>
        <item x="5"/>
        <item x="99"/>
        <item x="21"/>
        <item x="103"/>
        <item x="42"/>
        <item x="123"/>
        <item x="86"/>
        <item x="100"/>
        <item x="98"/>
        <item x="48"/>
        <item x="91"/>
        <item x="64"/>
        <item x="92"/>
        <item x="22"/>
        <item x="6"/>
        <item x="40"/>
        <item x="114"/>
        <item x="7"/>
        <item x="54"/>
        <item x="35"/>
        <item x="55"/>
        <item x="56"/>
        <item x="97"/>
        <item x="120"/>
        <item x="118"/>
        <item x="117"/>
        <item x="122"/>
        <item x="108"/>
        <item x="14"/>
        <item x="70"/>
        <item x="93"/>
        <item x="78"/>
        <item x="15"/>
        <item x="77"/>
        <item x="16"/>
        <item x="61"/>
        <item x="17"/>
        <item x="41"/>
        <item x="89"/>
        <item x="84"/>
        <item x="102"/>
        <item x="37"/>
        <item x="18"/>
        <item x="65"/>
        <item x="38"/>
        <item x="23"/>
        <item x="33"/>
        <item x="52"/>
        <item x="24"/>
        <item x="25"/>
        <item x="106"/>
        <item x="85"/>
        <item x="51"/>
        <item x="34"/>
        <item x="66"/>
        <item x="107"/>
        <item x="26"/>
        <item x="19"/>
        <item x="27"/>
        <item x="43"/>
        <item x="62"/>
        <item x="109"/>
        <item x="110"/>
        <item x="28"/>
        <item x="49"/>
        <item x="74"/>
        <item x="96"/>
        <item x="69"/>
        <item x="119"/>
        <item x="57"/>
        <item x="87"/>
        <item x="58"/>
        <item x="8"/>
        <item x="46"/>
        <item x="45"/>
        <item x="59"/>
        <item x="73"/>
        <item x="29"/>
        <item x="30"/>
        <item x="88"/>
        <item x="75"/>
        <item x="39"/>
        <item x="111"/>
        <item x="32"/>
        <item x="9"/>
        <item x="79"/>
        <item x="90"/>
        <item x="104"/>
        <item x="44"/>
        <item x="60"/>
        <item x="80"/>
        <item x="67"/>
        <item x="10"/>
        <item x="76"/>
        <item x="31"/>
        <item x="11"/>
        <item x="68"/>
        <item x="121"/>
        <item x="12"/>
        <item x="115"/>
        <item x="81"/>
        <item x="94"/>
        <item x="47"/>
        <item x="13"/>
        <item x="82"/>
        <item x="105"/>
        <item x="36"/>
        <item x="112"/>
        <item t="default"/>
      </items>
    </pivotField>
    <pivotField axis="axisRow" showAll="0">
      <items count="8">
        <item x="2"/>
        <item x="4"/>
        <item x="0"/>
        <item x="1"/>
        <item x="3"/>
        <item x="5"/>
        <item x="6"/>
        <item t="default"/>
      </items>
    </pivotField>
  </pivotFields>
  <rowFields count="1">
    <field x="11"/>
  </rowFields>
  <rowItems count="4">
    <i>
      <x/>
    </i>
    <i>
      <x v="2"/>
    </i>
    <i>
      <x v="3"/>
    </i>
    <i t="grand">
      <x/>
    </i>
  </rowItems>
  <colFields count="1">
    <field x="4"/>
  </colFields>
  <colItems count="4">
    <i>
      <x/>
    </i>
    <i>
      <x v="1"/>
    </i>
    <i>
      <x v="2"/>
    </i>
    <i>
      <x v="3"/>
    </i>
  </colItems>
  <pageFields count="1">
    <pageField fld="10" item="0" hier="-1"/>
  </pageFields>
  <dataFields count="1">
    <dataField name="Valores Liquidados em R$" fld="8" baseField="11" baseItem="0" numFmtId="4"/>
  </dataFields>
  <formats count="1">
    <format dxfId="2">
      <pivotArea field="10" type="button" dataOnly="0" labelOnly="1" outline="0" axis="axisPage" fieldPosition="0"/>
    </format>
  </formats>
  <chartFormats count="4">
    <chartFormat chart="1" format="0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0"/>
          </reference>
        </references>
      </pivotArea>
    </chartFormat>
    <chartFormat chart="1" format="1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1"/>
          </reference>
        </references>
      </pivotArea>
    </chartFormat>
    <chartFormat chart="1" format="2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2"/>
          </reference>
        </references>
      </pivotArea>
    </chartFormat>
    <chartFormat chart="1" format="3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3"/>
          </reference>
        </references>
      </pivotArea>
    </chartFormat>
  </chartFormats>
  <pivotTableStyleInfo name="PivotStyleLight18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ela1" displayName="Tabela1" ref="A1:L1201" totalsRowShown="0">
  <autoFilter ref="A1:L1201"/>
  <tableColumns count="12">
    <tableColumn id="1" name="cdunidadegestora"/>
    <tableColumn id="2" name="nmunidadegestora"/>
    <tableColumn id="3" name="cdgruponaturezadespesa"/>
    <tableColumn id="4" name="nmgruponaturezadespesa"/>
    <tableColumn id="5" name="nuano"/>
    <tableColumn id="6" name="vldotacaoinicial"/>
    <tableColumn id="7" name="vldotacaoatualizada"/>
    <tableColumn id="8" name="vlempenhado"/>
    <tableColumn id="9" name="vlliquidado"/>
    <tableColumn id="10" name="vlpago"/>
    <tableColumn id="11" name="UG_nova" dataDxfId="1">
      <calculatedColumnFormula>VLOOKUP(Tabela1[[#This Row],[cdunidadegestora]],unidade!$C$1:$F$190,3,0)</calculatedColumnFormula>
    </tableColumn>
    <tableColumn id="12" name="GND" dataDxfId="0">
      <calculatedColumnFormula>CONCATENATE(Tabela1[[#This Row],[cdgruponaturezadespesa]]," - ",Tabela1[[#This Row],[nmgruponaturezadespesa]])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Verde">
      <a:dk1>
        <a:sysClr val="windowText" lastClr="000000"/>
      </a:dk1>
      <a:lt1>
        <a:sysClr val="window" lastClr="FFFFFF"/>
      </a:lt1>
      <a:dk2>
        <a:srgbClr val="455F51"/>
      </a:dk2>
      <a:lt2>
        <a:srgbClr val="E3DED1"/>
      </a:lt2>
      <a:accent1>
        <a:srgbClr val="549E39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6B9F25"/>
      </a:hlink>
      <a:folHlink>
        <a:srgbClr val="BA6906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8"/>
  <sheetViews>
    <sheetView tabSelected="1" workbookViewId="0">
      <selection activeCell="Q4" sqref="Q4"/>
    </sheetView>
  </sheetViews>
  <sheetFormatPr defaultRowHeight="15" x14ac:dyDescent="0.25"/>
  <sheetData>
    <row r="2" spans="1:14" ht="21" x14ac:dyDescent="0.35">
      <c r="A2" s="6" t="s">
        <v>490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8" spans="1:14" ht="21" x14ac:dyDescent="0.35">
      <c r="A8" s="6" t="s">
        <v>491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</sheetData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11"/>
  <sheetViews>
    <sheetView workbookViewId="0">
      <selection activeCell="G29" sqref="G29"/>
    </sheetView>
  </sheetViews>
  <sheetFormatPr defaultRowHeight="15" x14ac:dyDescent="0.25"/>
  <cols>
    <col min="1" max="1" width="31.140625" customWidth="1"/>
    <col min="2" max="2" width="27.7109375" customWidth="1"/>
    <col min="3" max="5" width="12.7109375" customWidth="1"/>
    <col min="6" max="6" width="13.85546875" customWidth="1"/>
  </cols>
  <sheetData>
    <row r="4" spans="1:6" ht="15.75" x14ac:dyDescent="0.25">
      <c r="A4" s="5" t="s">
        <v>486</v>
      </c>
      <c r="B4" t="s">
        <v>209</v>
      </c>
      <c r="C4" s="3"/>
      <c r="D4" s="3"/>
      <c r="E4" s="3"/>
      <c r="F4" s="3"/>
    </row>
    <row r="6" spans="1:6" x14ac:dyDescent="0.25">
      <c r="A6" s="1" t="s">
        <v>487</v>
      </c>
      <c r="B6" s="1" t="s">
        <v>489</v>
      </c>
    </row>
    <row r="7" spans="1:6" x14ac:dyDescent="0.25">
      <c r="A7" s="1" t="s">
        <v>488</v>
      </c>
      <c r="B7">
        <v>2016</v>
      </c>
      <c r="C7">
        <v>2017</v>
      </c>
      <c r="D7">
        <v>2018</v>
      </c>
      <c r="E7">
        <v>2019</v>
      </c>
    </row>
    <row r="8" spans="1:6" x14ac:dyDescent="0.25">
      <c r="A8" s="2" t="s">
        <v>483</v>
      </c>
      <c r="B8" s="4">
        <v>26521743.690000001</v>
      </c>
      <c r="C8" s="4">
        <v>32309343.449999999</v>
      </c>
      <c r="D8" s="4">
        <v>48279808.090000004</v>
      </c>
      <c r="E8" s="4">
        <v>60038884.18</v>
      </c>
    </row>
    <row r="9" spans="1:6" x14ac:dyDescent="0.25">
      <c r="A9" s="2" t="s">
        <v>484</v>
      </c>
      <c r="B9" s="4">
        <v>17231723.73</v>
      </c>
      <c r="C9" s="4">
        <v>17431566.100000001</v>
      </c>
      <c r="D9" s="4">
        <v>17877457.780000001</v>
      </c>
      <c r="E9" s="4">
        <v>17418955.539999999</v>
      </c>
    </row>
    <row r="10" spans="1:6" x14ac:dyDescent="0.25">
      <c r="A10" s="2" t="s">
        <v>485</v>
      </c>
      <c r="B10" s="4">
        <v>418687.98</v>
      </c>
      <c r="C10" s="4">
        <v>31333.119999999999</v>
      </c>
      <c r="D10" s="4">
        <v>173425.33</v>
      </c>
      <c r="E10" s="4">
        <v>950478.1</v>
      </c>
    </row>
    <row r="11" spans="1:6" x14ac:dyDescent="0.25">
      <c r="A11" s="2" t="s">
        <v>482</v>
      </c>
      <c r="B11" s="4">
        <v>44172155.399999999</v>
      </c>
      <c r="C11" s="4">
        <v>49772242.669999994</v>
      </c>
      <c r="D11" s="4">
        <v>66330691.200000003</v>
      </c>
      <c r="E11" s="4">
        <v>78408317.819999993</v>
      </c>
    </row>
  </sheetData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01"/>
  <sheetViews>
    <sheetView topLeftCell="A2" workbookViewId="0"/>
  </sheetViews>
  <sheetFormatPr defaultRowHeight="15" x14ac:dyDescent="0.25"/>
  <cols>
    <col min="1" max="1" width="7.42578125" customWidth="1"/>
    <col min="2" max="2" width="19.85546875" customWidth="1"/>
    <col min="3" max="3" width="6.5703125" customWidth="1"/>
    <col min="4" max="4" width="26.140625" customWidth="1"/>
    <col min="6" max="6" width="17" customWidth="1"/>
    <col min="7" max="7" width="20.7109375" customWidth="1"/>
    <col min="8" max="8" width="15.42578125" customWidth="1"/>
    <col min="9" max="9" width="13.140625" customWidth="1"/>
    <col min="11" max="11" width="11.28515625" customWidth="1"/>
  </cols>
  <sheetData>
    <row r="1" spans="1:12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480</v>
      </c>
      <c r="L1" t="s">
        <v>481</v>
      </c>
    </row>
    <row r="2" spans="1:12" x14ac:dyDescent="0.25">
      <c r="A2">
        <v>160084</v>
      </c>
      <c r="B2" t="s">
        <v>10</v>
      </c>
      <c r="C2">
        <v>33</v>
      </c>
      <c r="D2" t="s">
        <v>11</v>
      </c>
      <c r="E2">
        <v>2016</v>
      </c>
      <c r="F2">
        <v>161906952</v>
      </c>
      <c r="G2">
        <v>117703692.87</v>
      </c>
      <c r="H2">
        <v>98559878.629999995</v>
      </c>
      <c r="I2">
        <v>93969953</v>
      </c>
      <c r="J2">
        <v>93969953</v>
      </c>
      <c r="K2" t="str">
        <f>VLOOKUP(Tabela1[[#This Row],[cdunidadegestora]],unidade!$C$1:$F$190,3,0)</f>
        <v>160084 - Fundo de Melhoria da Polícia Civil</v>
      </c>
      <c r="L2" t="str">
        <f>CONCATENATE(Tabela1[[#This Row],[cdgruponaturezadespesa]]," - ",Tabela1[[#This Row],[nmgruponaturezadespesa]])</f>
        <v>33 - Outras Despesas Correntes</v>
      </c>
    </row>
    <row r="3" spans="1:12" x14ac:dyDescent="0.25">
      <c r="A3">
        <v>160091</v>
      </c>
      <c r="B3" t="s">
        <v>12</v>
      </c>
      <c r="C3">
        <v>33</v>
      </c>
      <c r="D3" t="s">
        <v>11</v>
      </c>
      <c r="E3">
        <v>2016</v>
      </c>
      <c r="F3">
        <v>154593101</v>
      </c>
      <c r="G3">
        <v>223830432.38999999</v>
      </c>
      <c r="H3">
        <v>162820361.81</v>
      </c>
      <c r="I3">
        <v>150828843.06999999</v>
      </c>
      <c r="J3">
        <v>149377886.28</v>
      </c>
      <c r="K3" t="str">
        <f>VLOOKUP(Tabela1[[#This Row],[cdunidadegestora]],unidade!$C$1:$F$190,3,0)</f>
        <v>160091 - Fundo para Melhoria da Segurança Pública</v>
      </c>
      <c r="L3" t="str">
        <f>CONCATENATE(Tabela1[[#This Row],[cdgruponaturezadespesa]]," - ",Tabela1[[#This Row],[nmgruponaturezadespesa]])</f>
        <v>33 - Outras Despesas Correntes</v>
      </c>
    </row>
    <row r="4" spans="1:12" x14ac:dyDescent="0.25">
      <c r="A4">
        <v>160097</v>
      </c>
      <c r="B4" t="s">
        <v>13</v>
      </c>
      <c r="C4">
        <v>44</v>
      </c>
      <c r="D4" t="s">
        <v>14</v>
      </c>
      <c r="E4">
        <v>2016</v>
      </c>
      <c r="F4">
        <v>51517985</v>
      </c>
      <c r="G4">
        <v>37261908.100000001</v>
      </c>
      <c r="H4">
        <v>8614108.5500000007</v>
      </c>
      <c r="I4">
        <v>4096282.89</v>
      </c>
      <c r="J4">
        <v>3996562.54</v>
      </c>
      <c r="K4" t="str">
        <f>VLOOKUP(Tabela1[[#This Row],[cdunidadegestora]],unidade!$C$1:$F$190,3,0)</f>
        <v>160097 - Fundo de Melhoria da Polícia Militar</v>
      </c>
      <c r="L4" t="str">
        <f>CONCATENATE(Tabela1[[#This Row],[cdgruponaturezadespesa]]," - ",Tabela1[[#This Row],[nmgruponaturezadespesa]])</f>
        <v>44 - Investimentos</v>
      </c>
    </row>
    <row r="5" spans="1:12" x14ac:dyDescent="0.25">
      <c r="A5">
        <v>230021</v>
      </c>
      <c r="B5" t="s">
        <v>15</v>
      </c>
      <c r="C5">
        <v>33</v>
      </c>
      <c r="D5" t="s">
        <v>11</v>
      </c>
      <c r="E5">
        <v>2016</v>
      </c>
      <c r="F5">
        <v>17069133</v>
      </c>
      <c r="G5">
        <v>18139775.780000001</v>
      </c>
      <c r="H5">
        <v>14236326.98</v>
      </c>
      <c r="I5">
        <v>13477763.300000001</v>
      </c>
      <c r="J5">
        <v>13464170.890000001</v>
      </c>
      <c r="K5" t="str">
        <f>VLOOKUP(Tabela1[[#This Row],[cdunidadegestora]],unidade!$C$1:$F$190,3,0)</f>
        <v>230021 - Fundação Catarinense de Esporte</v>
      </c>
      <c r="L5" t="str">
        <f>CONCATENATE(Tabela1[[#This Row],[cdgruponaturezadespesa]]," - ",Tabela1[[#This Row],[nmgruponaturezadespesa]])</f>
        <v>33 - Outras Despesas Correntes</v>
      </c>
    </row>
    <row r="6" spans="1:12" x14ac:dyDescent="0.25">
      <c r="A6">
        <v>260001</v>
      </c>
      <c r="B6" t="s">
        <v>16</v>
      </c>
      <c r="C6">
        <v>31</v>
      </c>
      <c r="D6" t="s">
        <v>17</v>
      </c>
      <c r="E6">
        <v>2016</v>
      </c>
      <c r="F6">
        <v>18639070</v>
      </c>
      <c r="G6">
        <v>21535236.050000001</v>
      </c>
      <c r="H6">
        <v>21519417.859999999</v>
      </c>
      <c r="I6">
        <v>21506560.789999999</v>
      </c>
      <c r="J6">
        <v>21464569.760000002</v>
      </c>
      <c r="K6" t="str">
        <f>VLOOKUP(Tabela1[[#This Row],[cdunidadegestora]],unidade!$C$1:$F$190,3,0)</f>
        <v>260001 - Secretaria de Estado da Assistência Social, Trabalho e Habitação</v>
      </c>
      <c r="L6" t="str">
        <f>CONCATENATE(Tabela1[[#This Row],[cdgruponaturezadespesa]]," - ",Tabela1[[#This Row],[nmgruponaturezadespesa]])</f>
        <v>31 - Pessoal e Encargos Sociais</v>
      </c>
    </row>
    <row r="7" spans="1:12" x14ac:dyDescent="0.25">
      <c r="A7">
        <v>260001</v>
      </c>
      <c r="B7" t="s">
        <v>16</v>
      </c>
      <c r="C7">
        <v>33</v>
      </c>
      <c r="D7" t="s">
        <v>11</v>
      </c>
      <c r="E7">
        <v>2016</v>
      </c>
      <c r="F7">
        <v>18474770</v>
      </c>
      <c r="G7">
        <v>23801991.359999999</v>
      </c>
      <c r="H7">
        <v>18012434.140000001</v>
      </c>
      <c r="I7">
        <v>15369160.73</v>
      </c>
      <c r="J7">
        <v>15103122.08</v>
      </c>
      <c r="K7" t="str">
        <f>VLOOKUP(Tabela1[[#This Row],[cdunidadegestora]],unidade!$C$1:$F$190,3,0)</f>
        <v>260001 - Secretaria de Estado da Assistência Social, Trabalho e Habitação</v>
      </c>
      <c r="L7" t="str">
        <f>CONCATENATE(Tabela1[[#This Row],[cdgruponaturezadespesa]]," - ",Tabela1[[#This Row],[nmgruponaturezadespesa]])</f>
        <v>33 - Outras Despesas Correntes</v>
      </c>
    </row>
    <row r="8" spans="1:12" x14ac:dyDescent="0.25">
      <c r="A8">
        <v>260022</v>
      </c>
      <c r="B8" t="s">
        <v>18</v>
      </c>
      <c r="C8">
        <v>44</v>
      </c>
      <c r="D8" t="s">
        <v>14</v>
      </c>
      <c r="E8">
        <v>2016</v>
      </c>
      <c r="F8">
        <v>5339811</v>
      </c>
      <c r="G8">
        <v>8350511.4800000004</v>
      </c>
      <c r="H8">
        <v>232775.9</v>
      </c>
      <c r="I8">
        <v>232775.9</v>
      </c>
      <c r="J8">
        <v>232775.9</v>
      </c>
      <c r="K8" t="str">
        <f>VLOOKUP(Tabela1[[#This Row],[cdunidadegestora]],unidade!$C$1:$F$190,3,0)</f>
        <v>260022 - Companhia de Habitação do Estado de Santa Catarina S/A</v>
      </c>
      <c r="L8" t="str">
        <f>CONCATENATE(Tabela1[[#This Row],[cdgruponaturezadespesa]]," - ",Tabela1[[#This Row],[nmgruponaturezadespesa]])</f>
        <v>44 - Investimentos</v>
      </c>
    </row>
    <row r="9" spans="1:12" x14ac:dyDescent="0.25">
      <c r="A9">
        <v>270091</v>
      </c>
      <c r="B9" t="s">
        <v>19</v>
      </c>
      <c r="C9">
        <v>33</v>
      </c>
      <c r="D9" t="s">
        <v>11</v>
      </c>
      <c r="E9">
        <v>2016</v>
      </c>
      <c r="F9">
        <v>1020000</v>
      </c>
      <c r="G9">
        <v>470061.81</v>
      </c>
      <c r="H9">
        <v>78008.41</v>
      </c>
      <c r="I9">
        <v>78008.41</v>
      </c>
      <c r="J9">
        <v>78008.41</v>
      </c>
      <c r="K9" t="str">
        <f>VLOOKUP(Tabela1[[#This Row],[cdunidadegestora]],unidade!$C$1:$F$190,3,0)</f>
        <v>270091 - Fundo Especial de Proteção ao Meio Ambiente</v>
      </c>
      <c r="L9" t="str">
        <f>CONCATENATE(Tabela1[[#This Row],[cdgruponaturezadespesa]]," - ",Tabela1[[#This Row],[nmgruponaturezadespesa]])</f>
        <v>33 - Outras Despesas Correntes</v>
      </c>
    </row>
    <row r="10" spans="1:12" x14ac:dyDescent="0.25">
      <c r="A10">
        <v>270096</v>
      </c>
      <c r="B10" t="s">
        <v>20</v>
      </c>
      <c r="C10">
        <v>44</v>
      </c>
      <c r="D10" t="s">
        <v>14</v>
      </c>
      <c r="E10">
        <v>2016</v>
      </c>
      <c r="F10">
        <v>871023</v>
      </c>
      <c r="G10">
        <v>0</v>
      </c>
      <c r="H10">
        <v>0</v>
      </c>
      <c r="I10">
        <v>0</v>
      </c>
      <c r="J10">
        <v>0</v>
      </c>
      <c r="K10" t="str">
        <f>VLOOKUP(Tabela1[[#This Row],[cdunidadegestora]],unidade!$C$1:$F$190,3,0)</f>
        <v>270096 - Fundo Estadual de Pagamento por Serviços Ambientais-FEPSA</v>
      </c>
      <c r="L10" t="str">
        <f>CONCATENATE(Tabela1[[#This Row],[cdgruponaturezadespesa]]," - ",Tabela1[[#This Row],[nmgruponaturezadespesa]])</f>
        <v>44 - Investimentos</v>
      </c>
    </row>
    <row r="11" spans="1:12" x14ac:dyDescent="0.25">
      <c r="A11">
        <v>450001</v>
      </c>
      <c r="B11" t="s">
        <v>21</v>
      </c>
      <c r="C11">
        <v>31</v>
      </c>
      <c r="D11" t="s">
        <v>17</v>
      </c>
      <c r="E11">
        <v>2016</v>
      </c>
      <c r="F11">
        <v>1498360150</v>
      </c>
      <c r="G11">
        <v>1838418856.5699999</v>
      </c>
      <c r="H11">
        <v>1759318832.8499999</v>
      </c>
      <c r="I11">
        <v>1759224810.7</v>
      </c>
      <c r="J11">
        <v>1753110076.4100001</v>
      </c>
      <c r="K11" t="str">
        <f>VLOOKUP(Tabela1[[#This Row],[cdunidadegestora]],unidade!$C$1:$F$190,3,0)</f>
        <v>450001 - Secretaria de Estado da Educação</v>
      </c>
      <c r="L11" t="str">
        <f>CONCATENATE(Tabela1[[#This Row],[cdgruponaturezadespesa]]," - ",Tabela1[[#This Row],[nmgruponaturezadespesa]])</f>
        <v>31 - Pessoal e Encargos Sociais</v>
      </c>
    </row>
    <row r="12" spans="1:12" x14ac:dyDescent="0.25">
      <c r="A12">
        <v>480091</v>
      </c>
      <c r="B12" t="s">
        <v>22</v>
      </c>
      <c r="C12">
        <v>33</v>
      </c>
      <c r="D12" t="s">
        <v>11</v>
      </c>
      <c r="E12">
        <v>2016</v>
      </c>
      <c r="F12">
        <v>1894171304</v>
      </c>
      <c r="G12">
        <v>2051073816.5699999</v>
      </c>
      <c r="H12">
        <v>1740020616.72</v>
      </c>
      <c r="I12">
        <v>1689480586.28</v>
      </c>
      <c r="J12">
        <v>1595268788.3499999</v>
      </c>
      <c r="K12" t="str">
        <f>VLOOKUP(Tabela1[[#This Row],[cdunidadegestora]],unidade!$C$1:$F$190,3,0)</f>
        <v>480091 - Fundo Estadual de Saúde</v>
      </c>
      <c r="L12" t="str">
        <f>CONCATENATE(Tabela1[[#This Row],[cdgruponaturezadespesa]]," - ",Tabela1[[#This Row],[nmgruponaturezadespesa]])</f>
        <v>33 - Outras Despesas Correntes</v>
      </c>
    </row>
    <row r="13" spans="1:12" x14ac:dyDescent="0.25">
      <c r="A13">
        <v>520092</v>
      </c>
      <c r="B13" t="s">
        <v>23</v>
      </c>
      <c r="C13">
        <v>44</v>
      </c>
      <c r="D13" t="s">
        <v>14</v>
      </c>
      <c r="E13">
        <v>2016</v>
      </c>
      <c r="F13">
        <v>16637975</v>
      </c>
      <c r="G13">
        <v>31251691.73</v>
      </c>
      <c r="H13">
        <v>14310938.289999999</v>
      </c>
      <c r="I13">
        <v>11901019.449999999</v>
      </c>
      <c r="J13">
        <v>11444002.68</v>
      </c>
      <c r="K13" t="str">
        <f>VLOOKUP(Tabela1[[#This Row],[cdunidadegestora]],unidade!$C$1:$F$190,3,0)</f>
        <v>520092 - Fundo de Esforço Fiscal</v>
      </c>
      <c r="L13" t="str">
        <f>CONCATENATE(Tabela1[[#This Row],[cdgruponaturezadespesa]]," - ",Tabela1[[#This Row],[nmgruponaturezadespesa]])</f>
        <v>44 - Investimentos</v>
      </c>
    </row>
    <row r="14" spans="1:12" x14ac:dyDescent="0.25">
      <c r="A14">
        <v>530023</v>
      </c>
      <c r="B14" t="s">
        <v>24</v>
      </c>
      <c r="C14">
        <v>31</v>
      </c>
      <c r="D14" t="s">
        <v>17</v>
      </c>
      <c r="E14">
        <v>2016</v>
      </c>
      <c r="F14">
        <v>11620000</v>
      </c>
      <c r="G14">
        <v>24853922.32</v>
      </c>
      <c r="H14">
        <v>18219745.699999999</v>
      </c>
      <c r="I14">
        <v>18219701.329999998</v>
      </c>
      <c r="J14">
        <v>18197759.899999999</v>
      </c>
      <c r="K14" t="str">
        <f>VLOOKUP(Tabela1[[#This Row],[cdunidadegestora]],unidade!$C$1:$F$190,3,0)</f>
        <v>530023 - Departamento de Transportes e Terminais</v>
      </c>
      <c r="L14" t="str">
        <f>CONCATENATE(Tabela1[[#This Row],[cdgruponaturezadespesa]]," - ",Tabela1[[#This Row],[nmgruponaturezadespesa]])</f>
        <v>31 - Pessoal e Encargos Sociais</v>
      </c>
    </row>
    <row r="15" spans="1:12" x14ac:dyDescent="0.25">
      <c r="A15">
        <v>540091</v>
      </c>
      <c r="B15" t="s">
        <v>25</v>
      </c>
      <c r="C15">
        <v>44</v>
      </c>
      <c r="D15" t="s">
        <v>14</v>
      </c>
      <c r="E15">
        <v>2016</v>
      </c>
      <c r="F15">
        <v>293844</v>
      </c>
      <c r="G15">
        <v>293844</v>
      </c>
      <c r="H15">
        <v>69190.429999999993</v>
      </c>
      <c r="I15">
        <v>69190.429999999993</v>
      </c>
      <c r="J15">
        <v>69190.429999999993</v>
      </c>
      <c r="K15" t="str">
        <f>VLOOKUP(Tabela1[[#This Row],[cdunidadegestora]],unidade!$C$1:$F$190,3,0)</f>
        <v>540091 - Fundo  Rotativo da Penitenciária Industrial de Joinville</v>
      </c>
      <c r="L15" t="str">
        <f>CONCATENATE(Tabela1[[#This Row],[cdgruponaturezadespesa]]," - ",Tabela1[[#This Row],[nmgruponaturezadespesa]])</f>
        <v>44 - Investimentos</v>
      </c>
    </row>
    <row r="16" spans="1:12" x14ac:dyDescent="0.25">
      <c r="A16">
        <v>540096</v>
      </c>
      <c r="B16" t="s">
        <v>26</v>
      </c>
      <c r="C16">
        <v>44</v>
      </c>
      <c r="D16" t="s">
        <v>14</v>
      </c>
      <c r="E16">
        <v>2016</v>
      </c>
      <c r="F16">
        <v>134904548</v>
      </c>
      <c r="G16">
        <v>141170172.52000001</v>
      </c>
      <c r="H16">
        <v>64065094.909999996</v>
      </c>
      <c r="I16">
        <v>53662412.189999998</v>
      </c>
      <c r="J16">
        <v>52897263.729999997</v>
      </c>
      <c r="K16" t="str">
        <f>VLOOKUP(Tabela1[[#This Row],[cdunidadegestora]],unidade!$C$1:$F$190,3,0)</f>
        <v>540096 - Fundo Penitenciário do Estado de Santa Catarina - Fupesc</v>
      </c>
      <c r="L16" t="str">
        <f>CONCATENATE(Tabela1[[#This Row],[cdgruponaturezadespesa]]," - ",Tabela1[[#This Row],[nmgruponaturezadespesa]])</f>
        <v>44 - Investimentos</v>
      </c>
    </row>
    <row r="17" spans="1:12" x14ac:dyDescent="0.25">
      <c r="A17">
        <v>610001</v>
      </c>
      <c r="B17" t="s">
        <v>27</v>
      </c>
      <c r="C17">
        <v>44</v>
      </c>
      <c r="D17" t="s">
        <v>14</v>
      </c>
      <c r="E17">
        <v>2016</v>
      </c>
      <c r="F17">
        <v>195628</v>
      </c>
      <c r="G17">
        <v>838893.41</v>
      </c>
      <c r="H17">
        <v>813310.41</v>
      </c>
      <c r="I17">
        <v>813310.41</v>
      </c>
      <c r="J17">
        <v>813310.41</v>
      </c>
      <c r="K17" t="str">
        <f>VLOOKUP(Tabela1[[#This Row],[cdunidadegestora]],unidade!$C$1:$F$190,3,0)</f>
        <v>410032 - Agência de Desenvolvimento Regional de Quilombo</v>
      </c>
      <c r="L17" t="str">
        <f>CONCATENATE(Tabela1[[#This Row],[cdgruponaturezadespesa]]," - ",Tabela1[[#This Row],[nmgruponaturezadespesa]])</f>
        <v>44 - Investimentos</v>
      </c>
    </row>
    <row r="18" spans="1:12" x14ac:dyDescent="0.25">
      <c r="A18">
        <v>670001</v>
      </c>
      <c r="B18" t="s">
        <v>28</v>
      </c>
      <c r="C18">
        <v>31</v>
      </c>
      <c r="D18" t="s">
        <v>17</v>
      </c>
      <c r="E18">
        <v>2016</v>
      </c>
      <c r="F18">
        <v>2762999</v>
      </c>
      <c r="G18">
        <v>3031434.72</v>
      </c>
      <c r="H18">
        <v>3027890.18</v>
      </c>
      <c r="I18">
        <v>3027890.18</v>
      </c>
      <c r="J18">
        <v>3027890.18</v>
      </c>
      <c r="K18" t="str">
        <f>VLOOKUP(Tabela1[[#This Row],[cdunidadegestora]],unidade!$C$1:$F$190,3,0)</f>
        <v>410036 - Agência de Desenvolvimento Regional de Braço do Norte</v>
      </c>
      <c r="L18" t="str">
        <f>CONCATENATE(Tabela1[[#This Row],[cdgruponaturezadespesa]]," - ",Tabela1[[#This Row],[nmgruponaturezadespesa]])</f>
        <v>31 - Pessoal e Encargos Sociais</v>
      </c>
    </row>
    <row r="19" spans="1:12" x14ac:dyDescent="0.25">
      <c r="A19">
        <v>710001</v>
      </c>
      <c r="B19" t="s">
        <v>29</v>
      </c>
      <c r="C19">
        <v>44</v>
      </c>
      <c r="D19" t="s">
        <v>14</v>
      </c>
      <c r="E19">
        <v>2016</v>
      </c>
      <c r="F19">
        <v>352292</v>
      </c>
      <c r="G19">
        <v>5052393.63</v>
      </c>
      <c r="H19">
        <v>4946406.63</v>
      </c>
      <c r="I19">
        <v>4946406.63</v>
      </c>
      <c r="J19">
        <v>4946406.63</v>
      </c>
      <c r="K19" t="str">
        <f>VLOOKUP(Tabela1[[#This Row],[cdunidadegestora]],unidade!$C$1:$F$190,3,0)</f>
        <v>410038 - Agência de Desenvolvimento Regional de Maravilha</v>
      </c>
      <c r="L19" t="str">
        <f>CONCATENATE(Tabela1[[#This Row],[cdgruponaturezadespesa]]," - ",Tabela1[[#This Row],[nmgruponaturezadespesa]])</f>
        <v>44 - Investimentos</v>
      </c>
    </row>
    <row r="20" spans="1:12" x14ac:dyDescent="0.25">
      <c r="A20">
        <v>730001</v>
      </c>
      <c r="B20" t="s">
        <v>30</v>
      </c>
      <c r="C20">
        <v>33</v>
      </c>
      <c r="D20" t="s">
        <v>11</v>
      </c>
      <c r="E20">
        <v>2016</v>
      </c>
      <c r="F20">
        <v>7801663</v>
      </c>
      <c r="G20">
        <v>12958425.060000001</v>
      </c>
      <c r="H20">
        <v>10243328.949999999</v>
      </c>
      <c r="I20">
        <v>9813025.5600000005</v>
      </c>
      <c r="J20">
        <v>9770837.4399999995</v>
      </c>
      <c r="K20" t="str">
        <f>VLOOKUP(Tabela1[[#This Row],[cdunidadegestora]],unidade!$C$1:$F$190,3,0)</f>
        <v>410040 - Agência de Desenvolvimento Regional de Chapecó</v>
      </c>
      <c r="L20" t="str">
        <f>CONCATENATE(Tabela1[[#This Row],[cdgruponaturezadespesa]]," - ",Tabela1[[#This Row],[nmgruponaturezadespesa]])</f>
        <v>33 - Outras Despesas Correntes</v>
      </c>
    </row>
    <row r="21" spans="1:12" x14ac:dyDescent="0.25">
      <c r="A21">
        <v>790001</v>
      </c>
      <c r="B21" t="s">
        <v>31</v>
      </c>
      <c r="C21">
        <v>33</v>
      </c>
      <c r="D21" t="s">
        <v>11</v>
      </c>
      <c r="E21">
        <v>2016</v>
      </c>
      <c r="F21">
        <v>4329800</v>
      </c>
      <c r="G21">
        <v>6659449.3799999999</v>
      </c>
      <c r="H21">
        <v>4356954.18</v>
      </c>
      <c r="I21">
        <v>4164288.82</v>
      </c>
      <c r="J21">
        <v>4011040.7</v>
      </c>
      <c r="K21" t="str">
        <f>VLOOKUP(Tabela1[[#This Row],[cdunidadegestora]],unidade!$C$1:$F$190,3,0)</f>
        <v>410046 - Agência de Desenvolvimento Regional de Caçador</v>
      </c>
      <c r="L21" t="str">
        <f>CONCATENATE(Tabela1[[#This Row],[cdgruponaturezadespesa]]," - ",Tabela1[[#This Row],[nmgruponaturezadespesa]])</f>
        <v>33 - Outras Despesas Correntes</v>
      </c>
    </row>
    <row r="22" spans="1:12" x14ac:dyDescent="0.25">
      <c r="A22">
        <v>950001</v>
      </c>
      <c r="B22" t="s">
        <v>32</v>
      </c>
      <c r="C22">
        <v>31</v>
      </c>
      <c r="D22" t="s">
        <v>17</v>
      </c>
      <c r="E22">
        <v>2016</v>
      </c>
      <c r="F22">
        <v>3852091</v>
      </c>
      <c r="G22">
        <v>4597641.04</v>
      </c>
      <c r="H22">
        <v>4580429.8499999996</v>
      </c>
      <c r="I22">
        <v>4580429.8499999996</v>
      </c>
      <c r="J22">
        <v>4580429.8499999996</v>
      </c>
      <c r="K22" t="str">
        <f>VLOOKUP(Tabela1[[#This Row],[cdunidadegestora]],unidade!$C$1:$F$190,3,0)</f>
        <v>410061 - Agência de Desenvolvimento Regional de Canoinhas</v>
      </c>
      <c r="L22" t="str">
        <f>CONCATENATE(Tabela1[[#This Row],[cdgruponaturezadespesa]]," - ",Tabela1[[#This Row],[nmgruponaturezadespesa]])</f>
        <v>31 - Pessoal e Encargos Sociais</v>
      </c>
    </row>
    <row r="23" spans="1:12" x14ac:dyDescent="0.25">
      <c r="A23">
        <v>160001</v>
      </c>
      <c r="B23" t="s">
        <v>33</v>
      </c>
      <c r="C23">
        <v>44</v>
      </c>
      <c r="D23" t="s">
        <v>14</v>
      </c>
      <c r="E23">
        <v>2017</v>
      </c>
      <c r="F23">
        <v>0</v>
      </c>
      <c r="G23">
        <v>0</v>
      </c>
      <c r="H23">
        <v>0</v>
      </c>
      <c r="I23">
        <v>0</v>
      </c>
      <c r="J23">
        <v>0</v>
      </c>
      <c r="K23" t="str">
        <f>VLOOKUP(Tabela1[[#This Row],[cdunidadegestora]],unidade!$C$1:$F$190,3,0)</f>
        <v>160091 - Fundo para Melhoria da Segurança Pública</v>
      </c>
      <c r="L23" t="str">
        <f>CONCATENATE(Tabela1[[#This Row],[cdgruponaturezadespesa]]," - ",Tabela1[[#This Row],[nmgruponaturezadespesa]])</f>
        <v>44 - Investimentos</v>
      </c>
    </row>
    <row r="24" spans="1:12" x14ac:dyDescent="0.25">
      <c r="A24">
        <v>160091</v>
      </c>
      <c r="B24" t="s">
        <v>12</v>
      </c>
      <c r="C24">
        <v>44</v>
      </c>
      <c r="D24" t="s">
        <v>14</v>
      </c>
      <c r="E24">
        <v>2017</v>
      </c>
      <c r="F24">
        <v>75488743</v>
      </c>
      <c r="G24">
        <v>138958680.37</v>
      </c>
      <c r="H24">
        <v>39419409.020000003</v>
      </c>
      <c r="I24">
        <v>37374647.25</v>
      </c>
      <c r="J24">
        <v>34839512.229999997</v>
      </c>
      <c r="K24" t="str">
        <f>VLOOKUP(Tabela1[[#This Row],[cdunidadegestora]],unidade!$C$1:$F$190,3,0)</f>
        <v>160091 - Fundo para Melhoria da Segurança Pública</v>
      </c>
      <c r="L24" t="str">
        <f>CONCATENATE(Tabela1[[#This Row],[cdgruponaturezadespesa]]," - ",Tabela1[[#This Row],[nmgruponaturezadespesa]])</f>
        <v>44 - Investimentos</v>
      </c>
    </row>
    <row r="25" spans="1:12" x14ac:dyDescent="0.25">
      <c r="A25">
        <v>160091</v>
      </c>
      <c r="B25" t="s">
        <v>12</v>
      </c>
      <c r="C25">
        <v>33</v>
      </c>
      <c r="D25" t="s">
        <v>11</v>
      </c>
      <c r="E25">
        <v>2017</v>
      </c>
      <c r="F25">
        <v>130832884</v>
      </c>
      <c r="G25">
        <v>173997082.88</v>
      </c>
      <c r="H25">
        <v>163375389.33000001</v>
      </c>
      <c r="I25">
        <v>146388149.77000001</v>
      </c>
      <c r="J25">
        <v>146171072.13</v>
      </c>
      <c r="K25" t="str">
        <f>VLOOKUP(Tabela1[[#This Row],[cdunidadegestora]],unidade!$C$1:$F$190,3,0)</f>
        <v>160091 - Fundo para Melhoria da Segurança Pública</v>
      </c>
      <c r="L25" t="str">
        <f>CONCATENATE(Tabela1[[#This Row],[cdgruponaturezadespesa]]," - ",Tabela1[[#This Row],[nmgruponaturezadespesa]])</f>
        <v>33 - Outras Despesas Correntes</v>
      </c>
    </row>
    <row r="26" spans="1:12" x14ac:dyDescent="0.25">
      <c r="A26">
        <v>230094</v>
      </c>
      <c r="B26" t="s">
        <v>34</v>
      </c>
      <c r="C26">
        <v>33</v>
      </c>
      <c r="D26" t="s">
        <v>11</v>
      </c>
      <c r="E26">
        <v>2017</v>
      </c>
      <c r="F26">
        <v>7116133</v>
      </c>
      <c r="G26">
        <v>9546404.6600000001</v>
      </c>
      <c r="H26">
        <v>5642137.9699999997</v>
      </c>
      <c r="I26">
        <v>5642137.9699999997</v>
      </c>
      <c r="J26">
        <v>5642137.9699999997</v>
      </c>
      <c r="K26" t="str">
        <f>VLOOKUP(Tabela1[[#This Row],[cdunidadegestora]],unidade!$C$1:$F$190,3,0)</f>
        <v>230094 - Fundo Estadual de Incentivo ao Turismo</v>
      </c>
      <c r="L26" t="str">
        <f>CONCATENATE(Tabela1[[#This Row],[cdgruponaturezadespesa]]," - ",Tabela1[[#This Row],[nmgruponaturezadespesa]])</f>
        <v>33 - Outras Despesas Correntes</v>
      </c>
    </row>
    <row r="27" spans="1:12" x14ac:dyDescent="0.25">
      <c r="A27">
        <v>260094</v>
      </c>
      <c r="B27" t="s">
        <v>35</v>
      </c>
      <c r="C27">
        <v>44</v>
      </c>
      <c r="D27" t="s">
        <v>14</v>
      </c>
      <c r="E27">
        <v>2017</v>
      </c>
      <c r="F27">
        <v>50000</v>
      </c>
      <c r="G27">
        <v>0</v>
      </c>
      <c r="H27">
        <v>0</v>
      </c>
      <c r="I27">
        <v>0</v>
      </c>
      <c r="J27">
        <v>0</v>
      </c>
      <c r="K27" t="str">
        <f>VLOOKUP(Tabela1[[#This Row],[cdunidadegestora]],unidade!$C$1:$F$190,3,0)</f>
        <v>260094 - Fundo de Habitação Popular do Estado de Santa Catarina</v>
      </c>
      <c r="L27" t="str">
        <f>CONCATENATE(Tabela1[[#This Row],[cdgruponaturezadespesa]]," - ",Tabela1[[#This Row],[nmgruponaturezadespesa]])</f>
        <v>44 - Investimentos</v>
      </c>
    </row>
    <row r="28" spans="1:12" x14ac:dyDescent="0.25">
      <c r="A28">
        <v>270030</v>
      </c>
      <c r="B28" t="s">
        <v>36</v>
      </c>
      <c r="C28">
        <v>44</v>
      </c>
      <c r="D28" t="s">
        <v>14</v>
      </c>
      <c r="E28">
        <v>2017</v>
      </c>
      <c r="F28">
        <v>27391701</v>
      </c>
      <c r="G28">
        <v>62073850.700000003</v>
      </c>
      <c r="H28">
        <v>3213371.92</v>
      </c>
      <c r="I28">
        <v>2563371.92</v>
      </c>
      <c r="J28">
        <v>2563371.92</v>
      </c>
      <c r="K28" t="str">
        <f>VLOOKUP(Tabela1[[#This Row],[cdunidadegestora]],unidade!$C$1:$F$190,3,0)</f>
        <v>270030 - Administração do Porto de São Francisco do Sul</v>
      </c>
      <c r="L28" t="str">
        <f>CONCATENATE(Tabela1[[#This Row],[cdgruponaturezadespesa]]," - ",Tabela1[[#This Row],[nmgruponaturezadespesa]])</f>
        <v>44 - Investimentos</v>
      </c>
    </row>
    <row r="29" spans="1:12" x14ac:dyDescent="0.25">
      <c r="A29">
        <v>410049</v>
      </c>
      <c r="B29" t="s">
        <v>37</v>
      </c>
      <c r="C29">
        <v>33</v>
      </c>
      <c r="D29" t="s">
        <v>11</v>
      </c>
      <c r="E29">
        <v>2017</v>
      </c>
      <c r="F29">
        <v>6026032</v>
      </c>
      <c r="G29">
        <v>8530456.8000000007</v>
      </c>
      <c r="H29">
        <v>7656540.4400000004</v>
      </c>
      <c r="I29">
        <v>7548208.7199999997</v>
      </c>
      <c r="J29">
        <v>7503933.1200000001</v>
      </c>
      <c r="K29" t="str">
        <f>VLOOKUP(Tabela1[[#This Row],[cdunidadegestora]],unidade!$C$1:$F$190,3,0)</f>
        <v>410049 - Agência de Desenvolvimento Regional de Ituporanga</v>
      </c>
      <c r="L29" t="str">
        <f>CONCATENATE(Tabela1[[#This Row],[cdgruponaturezadespesa]]," - ",Tabela1[[#This Row],[nmgruponaturezadespesa]])</f>
        <v>33 - Outras Despesas Correntes</v>
      </c>
    </row>
    <row r="30" spans="1:12" x14ac:dyDescent="0.25">
      <c r="A30">
        <v>410049</v>
      </c>
      <c r="B30" t="s">
        <v>37</v>
      </c>
      <c r="C30">
        <v>44</v>
      </c>
      <c r="D30" t="s">
        <v>14</v>
      </c>
      <c r="E30">
        <v>2017</v>
      </c>
      <c r="F30">
        <v>275707</v>
      </c>
      <c r="G30">
        <v>1241483.72</v>
      </c>
      <c r="H30">
        <v>1165671.22</v>
      </c>
      <c r="I30">
        <v>1165671.22</v>
      </c>
      <c r="J30">
        <v>1164411.22</v>
      </c>
      <c r="K30" t="str">
        <f>VLOOKUP(Tabela1[[#This Row],[cdunidadegestora]],unidade!$C$1:$F$190,3,0)</f>
        <v>410049 - Agência de Desenvolvimento Regional de Ituporanga</v>
      </c>
      <c r="L30" t="str">
        <f>CONCATENATE(Tabela1[[#This Row],[cdgruponaturezadespesa]]," - ",Tabela1[[#This Row],[nmgruponaturezadespesa]])</f>
        <v>44 - Investimentos</v>
      </c>
    </row>
    <row r="31" spans="1:12" x14ac:dyDescent="0.25">
      <c r="A31">
        <v>410052</v>
      </c>
      <c r="B31" t="s">
        <v>38</v>
      </c>
      <c r="C31">
        <v>44</v>
      </c>
      <c r="D31" t="s">
        <v>14</v>
      </c>
      <c r="E31">
        <v>2017</v>
      </c>
      <c r="F31">
        <v>323298</v>
      </c>
      <c r="G31">
        <v>1734951.46</v>
      </c>
      <c r="H31">
        <v>1523892.95</v>
      </c>
      <c r="I31">
        <v>1523892.95</v>
      </c>
      <c r="J31">
        <v>1523892.95</v>
      </c>
      <c r="K31" t="str">
        <f>VLOOKUP(Tabela1[[#This Row],[cdunidadegestora]],unidade!$C$1:$F$190,3,0)</f>
        <v>410052 - Agência de Desenvolvimento Regional de Brusque</v>
      </c>
      <c r="L31" t="str">
        <f>CONCATENATE(Tabela1[[#This Row],[cdgruponaturezadespesa]]," - ",Tabela1[[#This Row],[nmgruponaturezadespesa]])</f>
        <v>44 - Investimentos</v>
      </c>
    </row>
    <row r="32" spans="1:12" x14ac:dyDescent="0.25">
      <c r="A32">
        <v>410053</v>
      </c>
      <c r="B32" t="s">
        <v>39</v>
      </c>
      <c r="C32">
        <v>44</v>
      </c>
      <c r="D32" t="s">
        <v>14</v>
      </c>
      <c r="E32">
        <v>2017</v>
      </c>
      <c r="F32">
        <v>500521</v>
      </c>
      <c r="G32">
        <v>5627286.6299999999</v>
      </c>
      <c r="H32">
        <v>4656788.37</v>
      </c>
      <c r="I32">
        <v>4656788.37</v>
      </c>
      <c r="J32">
        <v>4656788.37</v>
      </c>
      <c r="K32" t="str">
        <f>VLOOKUP(Tabela1[[#This Row],[cdunidadegestora]],unidade!$C$1:$F$190,3,0)</f>
        <v>410053 - Agência de Desenvolvimento Regional de Itajai</v>
      </c>
      <c r="L32" t="str">
        <f>CONCATENATE(Tabela1[[#This Row],[cdgruponaturezadespesa]]," - ",Tabela1[[#This Row],[nmgruponaturezadespesa]])</f>
        <v>44 - Investimentos</v>
      </c>
    </row>
    <row r="33" spans="1:12" x14ac:dyDescent="0.25">
      <c r="A33">
        <v>410060</v>
      </c>
      <c r="B33" t="s">
        <v>40</v>
      </c>
      <c r="C33">
        <v>33</v>
      </c>
      <c r="D33" t="s">
        <v>11</v>
      </c>
      <c r="E33">
        <v>2017</v>
      </c>
      <c r="F33">
        <v>10155310</v>
      </c>
      <c r="G33">
        <v>14097994.08</v>
      </c>
      <c r="H33">
        <v>11949342.189999999</v>
      </c>
      <c r="I33">
        <v>11395523.550000001</v>
      </c>
      <c r="J33">
        <v>11292212.130000001</v>
      </c>
      <c r="K33" t="str">
        <f>VLOOKUP(Tabela1[[#This Row],[cdunidadegestora]],unidade!$C$1:$F$190,3,0)</f>
        <v>410060 - Agência de Desenvolvimento Regional de Mafra</v>
      </c>
      <c r="L33" t="str">
        <f>CONCATENATE(Tabela1[[#This Row],[cdgruponaturezadespesa]]," - ",Tabela1[[#This Row],[nmgruponaturezadespesa]])</f>
        <v>33 - Outras Despesas Correntes</v>
      </c>
    </row>
    <row r="34" spans="1:12" x14ac:dyDescent="0.25">
      <c r="A34">
        <v>410062</v>
      </c>
      <c r="B34" t="s">
        <v>41</v>
      </c>
      <c r="C34">
        <v>44</v>
      </c>
      <c r="D34" t="s">
        <v>14</v>
      </c>
      <c r="E34">
        <v>2017</v>
      </c>
      <c r="F34">
        <v>466161</v>
      </c>
      <c r="G34">
        <v>18983464.27</v>
      </c>
      <c r="H34">
        <v>18957331.27</v>
      </c>
      <c r="I34">
        <v>18126060.460000001</v>
      </c>
      <c r="J34">
        <v>17687631.850000001</v>
      </c>
      <c r="K34" t="str">
        <f>VLOOKUP(Tabela1[[#This Row],[cdunidadegestora]],unidade!$C$1:$F$190,3,0)</f>
        <v>410062 - Agência de Desenvolvimento Regional de Lages</v>
      </c>
      <c r="L34" t="str">
        <f>CONCATENATE(Tabela1[[#This Row],[cdgruponaturezadespesa]]," - ",Tabela1[[#This Row],[nmgruponaturezadespesa]])</f>
        <v>44 - Investimentos</v>
      </c>
    </row>
    <row r="35" spans="1:12" x14ac:dyDescent="0.25">
      <c r="A35">
        <v>410094</v>
      </c>
      <c r="B35" t="s">
        <v>42</v>
      </c>
      <c r="C35">
        <v>33</v>
      </c>
      <c r="D35" t="s">
        <v>11</v>
      </c>
      <c r="E35">
        <v>2017</v>
      </c>
      <c r="F35">
        <v>94180000</v>
      </c>
      <c r="G35">
        <v>6380532.5700000003</v>
      </c>
      <c r="H35">
        <v>0</v>
      </c>
      <c r="I35">
        <v>0</v>
      </c>
      <c r="J35">
        <v>0</v>
      </c>
      <c r="K35" t="str">
        <f>VLOOKUP(Tabela1[[#This Row],[cdunidadegestora]],unidade!$C$1:$F$190,3,0)</f>
        <v>410094 - Fundo de Desenvolvimento Social</v>
      </c>
      <c r="L35" t="str">
        <f>CONCATENATE(Tabela1[[#This Row],[cdgruponaturezadespesa]]," - ",Tabela1[[#This Row],[nmgruponaturezadespesa]])</f>
        <v>33 - Outras Despesas Correntes</v>
      </c>
    </row>
    <row r="36" spans="1:12" x14ac:dyDescent="0.25">
      <c r="A36">
        <v>470001</v>
      </c>
      <c r="B36" t="s">
        <v>43</v>
      </c>
      <c r="C36">
        <v>44</v>
      </c>
      <c r="D36" t="s">
        <v>14</v>
      </c>
      <c r="E36">
        <v>2017</v>
      </c>
      <c r="F36">
        <v>141990</v>
      </c>
      <c r="G36">
        <v>271628.25</v>
      </c>
      <c r="H36">
        <v>271628.25</v>
      </c>
      <c r="I36">
        <v>175453.97</v>
      </c>
      <c r="J36">
        <v>119559.71</v>
      </c>
      <c r="K36" t="str">
        <f>VLOOKUP(Tabela1[[#This Row],[cdunidadegestora]],unidade!$C$1:$F$190,3,0)</f>
        <v>470001 - Secretaria de Estado da Administração</v>
      </c>
      <c r="L36" t="str">
        <f>CONCATENATE(Tabela1[[#This Row],[cdgruponaturezadespesa]]," - ",Tabela1[[#This Row],[nmgruponaturezadespesa]])</f>
        <v>44 - Investimentos</v>
      </c>
    </row>
    <row r="37" spans="1:12" x14ac:dyDescent="0.25">
      <c r="A37">
        <v>470022</v>
      </c>
      <c r="B37" t="s">
        <v>44</v>
      </c>
      <c r="C37">
        <v>44</v>
      </c>
      <c r="D37" t="s">
        <v>14</v>
      </c>
      <c r="E37">
        <v>2017</v>
      </c>
      <c r="F37">
        <v>2700000</v>
      </c>
      <c r="G37">
        <v>129266.95</v>
      </c>
      <c r="H37">
        <v>29266.95</v>
      </c>
      <c r="I37">
        <v>27330.75</v>
      </c>
      <c r="J37">
        <v>27330.75</v>
      </c>
      <c r="K37" t="str">
        <f>VLOOKUP(Tabela1[[#This Row],[cdunidadegestora]],unidade!$C$1:$F$190,3,0)</f>
        <v>470022 - Instituto de Previdência do Estado de Santa Catarina</v>
      </c>
      <c r="L37" t="str">
        <f>CONCATENATE(Tabela1[[#This Row],[cdgruponaturezadespesa]]," - ",Tabela1[[#This Row],[nmgruponaturezadespesa]])</f>
        <v>44 - Investimentos</v>
      </c>
    </row>
    <row r="38" spans="1:12" x14ac:dyDescent="0.25">
      <c r="A38">
        <v>530001</v>
      </c>
      <c r="B38" t="s">
        <v>45</v>
      </c>
      <c r="C38">
        <v>33</v>
      </c>
      <c r="D38" t="s">
        <v>11</v>
      </c>
      <c r="E38">
        <v>2017</v>
      </c>
      <c r="F38">
        <v>51383239</v>
      </c>
      <c r="G38">
        <v>27727426.809999999</v>
      </c>
      <c r="H38">
        <v>8032647.4199999999</v>
      </c>
      <c r="I38">
        <v>7211916.3899999997</v>
      </c>
      <c r="J38">
        <v>6760298.6799999997</v>
      </c>
      <c r="K38" t="str">
        <f>VLOOKUP(Tabela1[[#This Row],[cdunidadegestora]],unidade!$C$1:$F$190,3,0)</f>
        <v>530001 - Secretaria de Estado da Infraestrutura</v>
      </c>
      <c r="L38" t="str">
        <f>CONCATENATE(Tabela1[[#This Row],[cdgruponaturezadespesa]]," - ",Tabela1[[#This Row],[nmgruponaturezadespesa]])</f>
        <v>33 - Outras Despesas Correntes</v>
      </c>
    </row>
    <row r="39" spans="1:12" x14ac:dyDescent="0.25">
      <c r="A39">
        <v>470001</v>
      </c>
      <c r="B39" t="s">
        <v>43</v>
      </c>
      <c r="C39">
        <v>33</v>
      </c>
      <c r="D39" t="s">
        <v>11</v>
      </c>
      <c r="E39">
        <v>2018</v>
      </c>
      <c r="F39">
        <v>47208287</v>
      </c>
      <c r="G39">
        <v>46484994.770000003</v>
      </c>
      <c r="H39">
        <v>46460573.640000001</v>
      </c>
      <c r="I39">
        <v>45936504.090000004</v>
      </c>
      <c r="J39">
        <v>45897739.43</v>
      </c>
      <c r="K39" t="str">
        <f>VLOOKUP(Tabela1[[#This Row],[cdunidadegestora]],unidade!$C$1:$F$190,3,0)</f>
        <v>470001 - Secretaria de Estado da Administração</v>
      </c>
      <c r="L39" t="str">
        <f>CONCATENATE(Tabela1[[#This Row],[cdgruponaturezadespesa]]," - ",Tabela1[[#This Row],[nmgruponaturezadespesa]])</f>
        <v>33 - Outras Despesas Correntes</v>
      </c>
    </row>
    <row r="40" spans="1:12" x14ac:dyDescent="0.25">
      <c r="A40">
        <v>470093</v>
      </c>
      <c r="B40" t="s">
        <v>46</v>
      </c>
      <c r="C40">
        <v>45</v>
      </c>
      <c r="D40" t="s">
        <v>47</v>
      </c>
      <c r="E40">
        <v>2018</v>
      </c>
      <c r="F40">
        <v>900000</v>
      </c>
      <c r="G40">
        <v>720147.22</v>
      </c>
      <c r="H40">
        <v>372092.38</v>
      </c>
      <c r="I40">
        <v>372092.38</v>
      </c>
      <c r="J40">
        <v>372092.38</v>
      </c>
      <c r="K40" t="str">
        <f>VLOOKUP(Tabela1[[#This Row],[cdunidadegestora]],unidade!$C$1:$F$190,3,0)</f>
        <v>470093 - Fundo Patrimonial</v>
      </c>
      <c r="L40" t="str">
        <f>CONCATENATE(Tabela1[[#This Row],[cdgruponaturezadespesa]]," - ",Tabela1[[#This Row],[nmgruponaturezadespesa]])</f>
        <v>45 - Inversões Financeiras</v>
      </c>
    </row>
    <row r="41" spans="1:12" x14ac:dyDescent="0.25">
      <c r="A41">
        <v>160097</v>
      </c>
      <c r="B41" t="s">
        <v>13</v>
      </c>
      <c r="C41">
        <v>33</v>
      </c>
      <c r="D41" t="s">
        <v>11</v>
      </c>
      <c r="E41">
        <v>2018</v>
      </c>
      <c r="F41">
        <v>230940134</v>
      </c>
      <c r="G41">
        <v>330721774.74000001</v>
      </c>
      <c r="H41">
        <v>323627225.06999999</v>
      </c>
      <c r="I41">
        <v>308804351.61000001</v>
      </c>
      <c r="J41">
        <v>307599254.99000001</v>
      </c>
      <c r="K41" t="str">
        <f>VLOOKUP(Tabela1[[#This Row],[cdunidadegestora]],unidade!$C$1:$F$190,3,0)</f>
        <v>160097 - Fundo de Melhoria da Polícia Militar</v>
      </c>
      <c r="L41" t="str">
        <f>CONCATENATE(Tabela1[[#This Row],[cdgruponaturezadespesa]]," - ",Tabela1[[#This Row],[nmgruponaturezadespesa]])</f>
        <v>33 - Outras Despesas Correntes</v>
      </c>
    </row>
    <row r="42" spans="1:12" x14ac:dyDescent="0.25">
      <c r="A42">
        <v>410094</v>
      </c>
      <c r="B42" t="s">
        <v>42</v>
      </c>
      <c r="C42">
        <v>44</v>
      </c>
      <c r="D42" t="s">
        <v>14</v>
      </c>
      <c r="E42">
        <v>2018</v>
      </c>
      <c r="F42">
        <v>88280678</v>
      </c>
      <c r="G42">
        <v>3131728.48</v>
      </c>
      <c r="H42">
        <v>0</v>
      </c>
      <c r="I42">
        <v>0</v>
      </c>
      <c r="J42">
        <v>0</v>
      </c>
      <c r="K42" t="str">
        <f>VLOOKUP(Tabela1[[#This Row],[cdunidadegestora]],unidade!$C$1:$F$190,3,0)</f>
        <v>410094 - Fundo de Desenvolvimento Social</v>
      </c>
      <c r="L42" t="str">
        <f>CONCATENATE(Tabela1[[#This Row],[cdgruponaturezadespesa]]," - ",Tabela1[[#This Row],[nmgruponaturezadespesa]])</f>
        <v>44 - Investimentos</v>
      </c>
    </row>
    <row r="43" spans="1:12" x14ac:dyDescent="0.25">
      <c r="A43">
        <v>410050</v>
      </c>
      <c r="B43" t="s">
        <v>48</v>
      </c>
      <c r="C43">
        <v>33</v>
      </c>
      <c r="D43" t="s">
        <v>11</v>
      </c>
      <c r="E43">
        <v>2018</v>
      </c>
      <c r="F43">
        <v>8004038</v>
      </c>
      <c r="G43">
        <v>284449.18</v>
      </c>
      <c r="H43">
        <v>284449.18</v>
      </c>
      <c r="I43">
        <v>284449.18</v>
      </c>
      <c r="J43">
        <v>284449.18</v>
      </c>
      <c r="K43" t="str">
        <f>VLOOKUP(Tabela1[[#This Row],[cdunidadegestora]],unidade!$C$1:$F$190,3,0)</f>
        <v>410050 - Agência de Desenvolvimento Regional de Ibirama</v>
      </c>
      <c r="L43" t="str">
        <f>CONCATENATE(Tabela1[[#This Row],[cdgruponaturezadespesa]]," - ",Tabela1[[#This Row],[nmgruponaturezadespesa]])</f>
        <v>33 - Outras Despesas Correntes</v>
      </c>
    </row>
    <row r="44" spans="1:12" x14ac:dyDescent="0.25">
      <c r="A44">
        <v>410057</v>
      </c>
      <c r="B44" t="s">
        <v>49</v>
      </c>
      <c r="C44">
        <v>33</v>
      </c>
      <c r="D44" t="s">
        <v>11</v>
      </c>
      <c r="E44">
        <v>2018</v>
      </c>
      <c r="F44">
        <v>8309862</v>
      </c>
      <c r="G44">
        <v>11246983.130000001</v>
      </c>
      <c r="H44">
        <v>10305656.24</v>
      </c>
      <c r="I44">
        <v>10012798.390000001</v>
      </c>
      <c r="J44">
        <v>9934706.7300000004</v>
      </c>
      <c r="K44" t="str">
        <f>VLOOKUP(Tabela1[[#This Row],[cdunidadegestora]],unidade!$C$1:$F$190,3,0)</f>
        <v>410057 - Agência de Desenvolvimento Regional de Araranguá</v>
      </c>
      <c r="L44" t="str">
        <f>CONCATENATE(Tabela1[[#This Row],[cdgruponaturezadespesa]]," - ",Tabela1[[#This Row],[nmgruponaturezadespesa]])</f>
        <v>33 - Outras Despesas Correntes</v>
      </c>
    </row>
    <row r="45" spans="1:12" x14ac:dyDescent="0.25">
      <c r="A45">
        <v>410057</v>
      </c>
      <c r="B45" t="s">
        <v>49</v>
      </c>
      <c r="C45">
        <v>44</v>
      </c>
      <c r="D45" t="s">
        <v>14</v>
      </c>
      <c r="E45">
        <v>2018</v>
      </c>
      <c r="F45">
        <v>175431</v>
      </c>
      <c r="G45">
        <v>9033007.3599999994</v>
      </c>
      <c r="H45">
        <v>8924002.2300000004</v>
      </c>
      <c r="I45">
        <v>8877177.3200000003</v>
      </c>
      <c r="J45">
        <v>8809065.9900000002</v>
      </c>
      <c r="K45" t="str">
        <f>VLOOKUP(Tabela1[[#This Row],[cdunidadegestora]],unidade!$C$1:$F$190,3,0)</f>
        <v>410057 - Agência de Desenvolvimento Regional de Araranguá</v>
      </c>
      <c r="L45" t="str">
        <f>CONCATENATE(Tabela1[[#This Row],[cdgruponaturezadespesa]]," - ",Tabela1[[#This Row],[nmgruponaturezadespesa]])</f>
        <v>44 - Investimentos</v>
      </c>
    </row>
    <row r="46" spans="1:12" x14ac:dyDescent="0.25">
      <c r="A46">
        <v>410002</v>
      </c>
      <c r="B46" t="s">
        <v>50</v>
      </c>
      <c r="C46">
        <v>31</v>
      </c>
      <c r="D46" t="s">
        <v>17</v>
      </c>
      <c r="E46">
        <v>2018</v>
      </c>
      <c r="F46">
        <v>140810897</v>
      </c>
      <c r="G46">
        <v>134697543.25</v>
      </c>
      <c r="H46">
        <v>133396293.76000001</v>
      </c>
      <c r="I46">
        <v>133377636.63</v>
      </c>
      <c r="J46">
        <v>133308985.23</v>
      </c>
      <c r="K46" t="str">
        <f>VLOOKUP(Tabela1[[#This Row],[cdunidadegestora]],unidade!$C$1:$F$190,3,0)</f>
        <v>410002 - Procuradoria Geral do Estado</v>
      </c>
      <c r="L46" t="str">
        <f>CONCATENATE(Tabela1[[#This Row],[cdgruponaturezadespesa]]," - ",Tabela1[[#This Row],[nmgruponaturezadespesa]])</f>
        <v>31 - Pessoal e Encargos Sociais</v>
      </c>
    </row>
    <row r="47" spans="1:12" x14ac:dyDescent="0.25">
      <c r="A47">
        <v>410053</v>
      </c>
      <c r="B47" t="s">
        <v>39</v>
      </c>
      <c r="C47">
        <v>31</v>
      </c>
      <c r="D47" t="s">
        <v>17</v>
      </c>
      <c r="E47">
        <v>2018</v>
      </c>
      <c r="F47">
        <v>9316900</v>
      </c>
      <c r="G47">
        <v>8690159.3800000008</v>
      </c>
      <c r="H47">
        <v>8690159.3800000008</v>
      </c>
      <c r="I47">
        <v>8690159.3800000008</v>
      </c>
      <c r="J47">
        <v>8681388.2300000004</v>
      </c>
      <c r="K47" t="str">
        <f>VLOOKUP(Tabela1[[#This Row],[cdunidadegestora]],unidade!$C$1:$F$190,3,0)</f>
        <v>410053 - Agência de Desenvolvimento Regional de Itajai</v>
      </c>
      <c r="L47" t="str">
        <f>CONCATENATE(Tabela1[[#This Row],[cdgruponaturezadespesa]]," - ",Tabela1[[#This Row],[nmgruponaturezadespesa]])</f>
        <v>31 - Pessoal e Encargos Sociais</v>
      </c>
    </row>
    <row r="48" spans="1:12" x14ac:dyDescent="0.25">
      <c r="A48">
        <v>550091</v>
      </c>
      <c r="B48" t="s">
        <v>51</v>
      </c>
      <c r="C48">
        <v>33</v>
      </c>
      <c r="D48" t="s">
        <v>11</v>
      </c>
      <c r="E48">
        <v>2018</v>
      </c>
      <c r="F48">
        <v>28422237</v>
      </c>
      <c r="G48">
        <v>35101081.399999999</v>
      </c>
      <c r="H48">
        <v>15323667.220000001</v>
      </c>
      <c r="I48">
        <v>14022804.1</v>
      </c>
      <c r="J48">
        <v>13882252.57</v>
      </c>
      <c r="K48" t="str">
        <f>VLOOKUP(Tabela1[[#This Row],[cdunidadegestora]],unidade!$C$1:$F$190,3,0)</f>
        <v>550091 - Fundo Estadual de Defesa Civil</v>
      </c>
      <c r="L48" t="str">
        <f>CONCATENATE(Tabela1[[#This Row],[cdgruponaturezadespesa]]," - ",Tabela1[[#This Row],[nmgruponaturezadespesa]])</f>
        <v>33 - Outras Despesas Correntes</v>
      </c>
    </row>
    <row r="49" spans="1:12" x14ac:dyDescent="0.25">
      <c r="A49">
        <v>410045</v>
      </c>
      <c r="B49" t="s">
        <v>52</v>
      </c>
      <c r="C49">
        <v>31</v>
      </c>
      <c r="D49" t="s">
        <v>17</v>
      </c>
      <c r="E49">
        <v>2018</v>
      </c>
      <c r="F49">
        <v>3824389</v>
      </c>
      <c r="G49">
        <v>7071416.75</v>
      </c>
      <c r="H49">
        <v>7071414.0899999999</v>
      </c>
      <c r="I49">
        <v>7071414.0899999999</v>
      </c>
      <c r="J49">
        <v>7071012.1500000004</v>
      </c>
      <c r="K49" t="str">
        <f>VLOOKUP(Tabela1[[#This Row],[cdunidadegestora]],unidade!$C$1:$F$190,3,0)</f>
        <v>410045 - Agência de Desenvolvimento Regional de Videira</v>
      </c>
      <c r="L49" t="str">
        <f>CONCATENATE(Tabela1[[#This Row],[cdgruponaturezadespesa]]," - ",Tabela1[[#This Row],[nmgruponaturezadespesa]])</f>
        <v>31 - Pessoal e Encargos Sociais</v>
      </c>
    </row>
    <row r="50" spans="1:12" x14ac:dyDescent="0.25">
      <c r="A50">
        <v>410048</v>
      </c>
      <c r="B50" t="s">
        <v>53</v>
      </c>
      <c r="C50">
        <v>33</v>
      </c>
      <c r="D50" t="s">
        <v>11</v>
      </c>
      <c r="E50">
        <v>2018</v>
      </c>
      <c r="F50">
        <v>5229437</v>
      </c>
      <c r="G50">
        <v>25417248.710000001</v>
      </c>
      <c r="H50">
        <v>21710367.399999999</v>
      </c>
      <c r="I50">
        <v>21041630</v>
      </c>
      <c r="J50">
        <v>21037060.609999999</v>
      </c>
      <c r="K50" t="str">
        <f>VLOOKUP(Tabela1[[#This Row],[cdunidadegestora]],unidade!$C$1:$F$190,3,0)</f>
        <v>410048 - Agência de Desenvolvimento Regional de Rio do Sul</v>
      </c>
      <c r="L50" t="str">
        <f>CONCATENATE(Tabela1[[#This Row],[cdgruponaturezadespesa]]," - ",Tabela1[[#This Row],[nmgruponaturezadespesa]])</f>
        <v>33 - Outras Despesas Correntes</v>
      </c>
    </row>
    <row r="51" spans="1:12" x14ac:dyDescent="0.25">
      <c r="A51">
        <v>470091</v>
      </c>
      <c r="B51" t="s">
        <v>54</v>
      </c>
      <c r="C51">
        <v>44</v>
      </c>
      <c r="D51" t="s">
        <v>14</v>
      </c>
      <c r="E51">
        <v>2018</v>
      </c>
      <c r="F51">
        <v>0</v>
      </c>
      <c r="G51">
        <v>20101947.469999999</v>
      </c>
      <c r="H51">
        <v>15722684.51</v>
      </c>
      <c r="I51">
        <v>15412170.74</v>
      </c>
      <c r="J51">
        <v>15412170.74</v>
      </c>
      <c r="K51" t="str">
        <f>VLOOKUP(Tabela1[[#This Row],[cdunidadegestora]],unidade!$C$1:$F$190,3,0)</f>
        <v>470091 - Fundo de Materiais, Publicações e Impressos Oficiais</v>
      </c>
      <c r="L51" t="str">
        <f>CONCATENATE(Tabela1[[#This Row],[cdgruponaturezadespesa]]," - ",Tabela1[[#This Row],[nmgruponaturezadespesa]])</f>
        <v>44 - Investimentos</v>
      </c>
    </row>
    <row r="52" spans="1:12" x14ac:dyDescent="0.25">
      <c r="A52">
        <v>270092</v>
      </c>
      <c r="B52" t="s">
        <v>55</v>
      </c>
      <c r="C52">
        <v>33</v>
      </c>
      <c r="D52" t="s">
        <v>11</v>
      </c>
      <c r="E52">
        <v>2018</v>
      </c>
      <c r="F52">
        <v>27959449</v>
      </c>
      <c r="G52">
        <v>21785793.719999999</v>
      </c>
      <c r="H52">
        <v>2323836.77</v>
      </c>
      <c r="I52">
        <v>2217329.13</v>
      </c>
      <c r="J52">
        <v>2217329.13</v>
      </c>
      <c r="K52" t="str">
        <f>VLOOKUP(Tabela1[[#This Row],[cdunidadegestora]],unidade!$C$1:$F$190,3,0)</f>
        <v>270092 - Fundo Estadual de Recursos Hídricos</v>
      </c>
      <c r="L52" t="str">
        <f>CONCATENATE(Tabela1[[#This Row],[cdgruponaturezadespesa]]," - ",Tabela1[[#This Row],[nmgruponaturezadespesa]])</f>
        <v>33 - Outras Despesas Correntes</v>
      </c>
    </row>
    <row r="53" spans="1:12" x14ac:dyDescent="0.25">
      <c r="A53">
        <v>410041</v>
      </c>
      <c r="B53" t="s">
        <v>56</v>
      </c>
      <c r="C53">
        <v>31</v>
      </c>
      <c r="D53" t="s">
        <v>17</v>
      </c>
      <c r="E53">
        <v>2018</v>
      </c>
      <c r="F53">
        <v>5337205</v>
      </c>
      <c r="G53">
        <v>5353891.5599999996</v>
      </c>
      <c r="H53">
        <v>5353891.5599999996</v>
      </c>
      <c r="I53">
        <v>5353891.5599999996</v>
      </c>
      <c r="J53">
        <v>5343712.42</v>
      </c>
      <c r="K53" t="str">
        <f>VLOOKUP(Tabela1[[#This Row],[cdunidadegestora]],unidade!$C$1:$F$190,3,0)</f>
        <v>410041 - Agência de Desenvolvimento Regional de Xanxerê</v>
      </c>
      <c r="L53" t="str">
        <f>CONCATENATE(Tabela1[[#This Row],[cdgruponaturezadespesa]]," - ",Tabela1[[#This Row],[nmgruponaturezadespesa]])</f>
        <v>31 - Pessoal e Encargos Sociais</v>
      </c>
    </row>
    <row r="54" spans="1:12" x14ac:dyDescent="0.25">
      <c r="A54">
        <v>410046</v>
      </c>
      <c r="B54" t="s">
        <v>57</v>
      </c>
      <c r="C54">
        <v>44</v>
      </c>
      <c r="D54" t="s">
        <v>14</v>
      </c>
      <c r="E54">
        <v>2018</v>
      </c>
      <c r="F54">
        <v>101171</v>
      </c>
      <c r="G54">
        <v>0</v>
      </c>
      <c r="H54">
        <v>0</v>
      </c>
      <c r="I54">
        <v>0</v>
      </c>
      <c r="J54">
        <v>0</v>
      </c>
      <c r="K54" t="str">
        <f>VLOOKUP(Tabela1[[#This Row],[cdunidadegestora]],unidade!$C$1:$F$190,3,0)</f>
        <v>410046 - Agência de Desenvolvimento Regional de Caçador</v>
      </c>
      <c r="L54" t="str">
        <f>CONCATENATE(Tabela1[[#This Row],[cdgruponaturezadespesa]]," - ",Tabela1[[#This Row],[nmgruponaturezadespesa]])</f>
        <v>44 - Investimentos</v>
      </c>
    </row>
    <row r="55" spans="1:12" x14ac:dyDescent="0.25">
      <c r="A55">
        <v>530023</v>
      </c>
      <c r="B55" t="s">
        <v>24</v>
      </c>
      <c r="C55">
        <v>31</v>
      </c>
      <c r="D55" t="s">
        <v>17</v>
      </c>
      <c r="E55">
        <v>2018</v>
      </c>
      <c r="F55">
        <v>19270223</v>
      </c>
      <c r="G55">
        <v>16311671.1</v>
      </c>
      <c r="H55">
        <v>16113910.970000001</v>
      </c>
      <c r="I55">
        <v>16094586.710000001</v>
      </c>
      <c r="J55">
        <v>16076117.970000001</v>
      </c>
      <c r="K55" t="str">
        <f>VLOOKUP(Tabela1[[#This Row],[cdunidadegestora]],unidade!$C$1:$F$190,3,0)</f>
        <v>530023 - Departamento de Transportes e Terminais</v>
      </c>
      <c r="L55" t="str">
        <f>CONCATENATE(Tabela1[[#This Row],[cdgruponaturezadespesa]]," - ",Tabela1[[#This Row],[nmgruponaturezadespesa]])</f>
        <v>31 - Pessoal e Encargos Sociais</v>
      </c>
    </row>
    <row r="56" spans="1:12" x14ac:dyDescent="0.25">
      <c r="A56">
        <v>260096</v>
      </c>
      <c r="B56" t="s">
        <v>58</v>
      </c>
      <c r="C56">
        <v>44</v>
      </c>
      <c r="D56" t="s">
        <v>14</v>
      </c>
      <c r="E56">
        <v>2018</v>
      </c>
      <c r="F56">
        <v>3728931</v>
      </c>
      <c r="G56">
        <v>54778138.280000001</v>
      </c>
      <c r="H56">
        <v>34920061</v>
      </c>
      <c r="I56">
        <v>28551324.690000001</v>
      </c>
      <c r="J56">
        <v>28551324.690000001</v>
      </c>
      <c r="K56" t="str">
        <f>VLOOKUP(Tabela1[[#This Row],[cdunidadegestora]],unidade!$C$1:$F$190,3,0)</f>
        <v>260096 - Fundo Est. de Combate e Erradicação da Pobreza</v>
      </c>
      <c r="L56" t="str">
        <f>CONCATENATE(Tabela1[[#This Row],[cdgruponaturezadespesa]]," - ",Tabela1[[#This Row],[nmgruponaturezadespesa]])</f>
        <v>44 - Investimentos</v>
      </c>
    </row>
    <row r="57" spans="1:12" x14ac:dyDescent="0.25">
      <c r="A57">
        <v>410060</v>
      </c>
      <c r="B57" t="s">
        <v>40</v>
      </c>
      <c r="C57">
        <v>33</v>
      </c>
      <c r="D57" t="s">
        <v>11</v>
      </c>
      <c r="E57">
        <v>2018</v>
      </c>
      <c r="F57">
        <v>10900925</v>
      </c>
      <c r="G57">
        <v>18676064.420000002</v>
      </c>
      <c r="H57">
        <v>15793713.32</v>
      </c>
      <c r="I57">
        <v>15354167.439999999</v>
      </c>
      <c r="J57">
        <v>15137019.18</v>
      </c>
      <c r="K57" t="str">
        <f>VLOOKUP(Tabela1[[#This Row],[cdunidadegestora]],unidade!$C$1:$F$190,3,0)</f>
        <v>410060 - Agência de Desenvolvimento Regional de Mafra</v>
      </c>
      <c r="L57" t="str">
        <f>CONCATENATE(Tabela1[[#This Row],[cdgruponaturezadespesa]]," - ",Tabela1[[#This Row],[nmgruponaturezadespesa]])</f>
        <v>33 - Outras Despesas Correntes</v>
      </c>
    </row>
    <row r="58" spans="1:12" x14ac:dyDescent="0.25">
      <c r="A58">
        <v>410060</v>
      </c>
      <c r="B58" t="s">
        <v>40</v>
      </c>
      <c r="C58">
        <v>44</v>
      </c>
      <c r="D58" t="s">
        <v>14</v>
      </c>
      <c r="E58">
        <v>2018</v>
      </c>
      <c r="F58">
        <v>236451</v>
      </c>
      <c r="G58">
        <v>6397444.3499999996</v>
      </c>
      <c r="H58">
        <v>6231316.3399999999</v>
      </c>
      <c r="I58">
        <v>6231316.3399999999</v>
      </c>
      <c r="J58">
        <v>6231316.3399999999</v>
      </c>
      <c r="K58" t="str">
        <f>VLOOKUP(Tabela1[[#This Row],[cdunidadegestora]],unidade!$C$1:$F$190,3,0)</f>
        <v>410060 - Agência de Desenvolvimento Regional de Mafra</v>
      </c>
      <c r="L58" t="str">
        <f>CONCATENATE(Tabela1[[#This Row],[cdgruponaturezadespesa]]," - ",Tabela1[[#This Row],[nmgruponaturezadespesa]])</f>
        <v>44 - Investimentos</v>
      </c>
    </row>
    <row r="59" spans="1:12" x14ac:dyDescent="0.25">
      <c r="A59">
        <v>410063</v>
      </c>
      <c r="B59" t="s">
        <v>59</v>
      </c>
      <c r="C59">
        <v>33</v>
      </c>
      <c r="D59" t="s">
        <v>11</v>
      </c>
      <c r="E59">
        <v>2018</v>
      </c>
      <c r="F59">
        <v>4597495</v>
      </c>
      <c r="G59">
        <v>122584.76</v>
      </c>
      <c r="H59">
        <v>122584.76</v>
      </c>
      <c r="I59">
        <v>122584.76</v>
      </c>
      <c r="J59">
        <v>122584.76</v>
      </c>
      <c r="K59" t="str">
        <f>VLOOKUP(Tabela1[[#This Row],[cdunidadegestora]],unidade!$C$1:$F$190,3,0)</f>
        <v>410063 - Agência de Desenvolvimento Regional de São Joaquim</v>
      </c>
      <c r="L59" t="str">
        <f>CONCATENATE(Tabela1[[#This Row],[cdgruponaturezadespesa]]," - ",Tabela1[[#This Row],[nmgruponaturezadespesa]])</f>
        <v>33 - Outras Despesas Correntes</v>
      </c>
    </row>
    <row r="60" spans="1:12" x14ac:dyDescent="0.25">
      <c r="A60">
        <v>480091</v>
      </c>
      <c r="B60" t="s">
        <v>22</v>
      </c>
      <c r="C60">
        <v>44</v>
      </c>
      <c r="D60" t="s">
        <v>14</v>
      </c>
      <c r="E60">
        <v>2018</v>
      </c>
      <c r="F60">
        <v>27648767</v>
      </c>
      <c r="G60">
        <v>166157689.94</v>
      </c>
      <c r="H60">
        <v>78542109.239999995</v>
      </c>
      <c r="I60">
        <v>66223673.289999999</v>
      </c>
      <c r="J60">
        <v>63083186.719999999</v>
      </c>
      <c r="K60" t="str">
        <f>VLOOKUP(Tabela1[[#This Row],[cdunidadegestora]],unidade!$C$1:$F$190,3,0)</f>
        <v>480091 - Fundo Estadual de Saúde</v>
      </c>
      <c r="L60" t="str">
        <f>CONCATENATE(Tabela1[[#This Row],[cdgruponaturezadespesa]]," - ",Tabela1[[#This Row],[nmgruponaturezadespesa]])</f>
        <v>44 - Investimentos</v>
      </c>
    </row>
    <row r="61" spans="1:12" x14ac:dyDescent="0.25">
      <c r="A61">
        <v>520002</v>
      </c>
      <c r="B61" t="s">
        <v>60</v>
      </c>
      <c r="C61">
        <v>45</v>
      </c>
      <c r="D61" t="s">
        <v>47</v>
      </c>
      <c r="E61">
        <v>2018</v>
      </c>
      <c r="F61">
        <v>11008000</v>
      </c>
      <c r="G61">
        <v>18016157.140000001</v>
      </c>
      <c r="H61">
        <v>18014157.140000001</v>
      </c>
      <c r="I61">
        <v>18014157.140000001</v>
      </c>
      <c r="J61">
        <v>18014157.140000001</v>
      </c>
      <c r="K61" t="str">
        <f>VLOOKUP(Tabela1[[#This Row],[cdunidadegestora]],unidade!$C$1:$F$190,3,0)</f>
        <v>520002 - Encargos Gerais do Estado</v>
      </c>
      <c r="L61" t="str">
        <f>CONCATENATE(Tabela1[[#This Row],[cdgruponaturezadespesa]]," - ",Tabela1[[#This Row],[nmgruponaturezadespesa]])</f>
        <v>45 - Inversões Financeiras</v>
      </c>
    </row>
    <row r="62" spans="1:12" x14ac:dyDescent="0.25">
      <c r="A62">
        <v>260022</v>
      </c>
      <c r="B62" t="s">
        <v>18</v>
      </c>
      <c r="C62">
        <v>44</v>
      </c>
      <c r="D62" t="s">
        <v>14</v>
      </c>
      <c r="E62">
        <v>2018</v>
      </c>
      <c r="F62">
        <v>400000</v>
      </c>
      <c r="G62">
        <v>951873.37</v>
      </c>
      <c r="H62">
        <v>0</v>
      </c>
      <c r="I62">
        <v>0</v>
      </c>
      <c r="J62">
        <v>0</v>
      </c>
      <c r="K62" t="str">
        <f>VLOOKUP(Tabela1[[#This Row],[cdunidadegestora]],unidade!$C$1:$F$190,3,0)</f>
        <v>260022 - Companhia de Habitação do Estado de Santa Catarina S/A</v>
      </c>
      <c r="L62" t="str">
        <f>CONCATENATE(Tabela1[[#This Row],[cdgruponaturezadespesa]]," - ",Tabela1[[#This Row],[nmgruponaturezadespesa]])</f>
        <v>44 - Investimentos</v>
      </c>
    </row>
    <row r="63" spans="1:12" x14ac:dyDescent="0.25">
      <c r="A63">
        <v>520002</v>
      </c>
      <c r="B63" t="s">
        <v>60</v>
      </c>
      <c r="C63">
        <v>33</v>
      </c>
      <c r="D63" t="s">
        <v>11</v>
      </c>
      <c r="E63">
        <v>2019</v>
      </c>
      <c r="F63">
        <v>480000000</v>
      </c>
      <c r="G63">
        <v>433826966.64999998</v>
      </c>
      <c r="H63">
        <v>431622142.95999998</v>
      </c>
      <c r="I63">
        <v>425810120.62</v>
      </c>
      <c r="J63">
        <v>425810120.62</v>
      </c>
      <c r="K63" t="str">
        <f>VLOOKUP(Tabela1[[#This Row],[cdunidadegestora]],unidade!$C$1:$F$190,3,0)</f>
        <v>520002 - Encargos Gerais do Estado</v>
      </c>
      <c r="L63" t="str">
        <f>CONCATENATE(Tabela1[[#This Row],[cdgruponaturezadespesa]]," - ",Tabela1[[#This Row],[nmgruponaturezadespesa]])</f>
        <v>33 - Outras Despesas Correntes</v>
      </c>
    </row>
    <row r="64" spans="1:12" x14ac:dyDescent="0.25">
      <c r="A64">
        <v>450022</v>
      </c>
      <c r="B64" t="s">
        <v>61</v>
      </c>
      <c r="C64">
        <v>31</v>
      </c>
      <c r="D64" t="s">
        <v>17</v>
      </c>
      <c r="E64">
        <v>2019</v>
      </c>
      <c r="F64">
        <v>326205059</v>
      </c>
      <c r="G64">
        <v>324485900.52999997</v>
      </c>
      <c r="H64">
        <v>322390628.89999998</v>
      </c>
      <c r="I64">
        <v>322350215.70999998</v>
      </c>
      <c r="J64">
        <v>321858115.75</v>
      </c>
      <c r="K64" t="str">
        <f>VLOOKUP(Tabela1[[#This Row],[cdunidadegestora]],unidade!$C$1:$F$190,3,0)</f>
        <v>450022 - Fundação Universidade do Estado de Santa Catarina</v>
      </c>
      <c r="L64" t="str">
        <f>CONCATENATE(Tabela1[[#This Row],[cdgruponaturezadespesa]]," - ",Tabela1[[#This Row],[nmgruponaturezadespesa]])</f>
        <v>31 - Pessoal e Encargos Sociais</v>
      </c>
    </row>
    <row r="65" spans="1:12" x14ac:dyDescent="0.25">
      <c r="A65">
        <v>450021</v>
      </c>
      <c r="B65" t="s">
        <v>62</v>
      </c>
      <c r="C65">
        <v>31</v>
      </c>
      <c r="D65" t="s">
        <v>17</v>
      </c>
      <c r="E65">
        <v>2019</v>
      </c>
      <c r="F65">
        <v>209990751</v>
      </c>
      <c r="G65">
        <v>204099399.72999999</v>
      </c>
      <c r="H65">
        <v>203719062.03</v>
      </c>
      <c r="I65">
        <v>203650603.46000001</v>
      </c>
      <c r="J65">
        <v>202778336.12</v>
      </c>
      <c r="K65" t="str">
        <f>VLOOKUP(Tabela1[[#This Row],[cdunidadegestora]],unidade!$C$1:$F$190,3,0)</f>
        <v>450021 - Fundação Catarinense de Educação Especial</v>
      </c>
      <c r="L65" t="str">
        <f>CONCATENATE(Tabela1[[#This Row],[cdgruponaturezadespesa]]," - ",Tabela1[[#This Row],[nmgruponaturezadespesa]])</f>
        <v>31 - Pessoal e Encargos Sociais</v>
      </c>
    </row>
    <row r="66" spans="1:12" x14ac:dyDescent="0.25">
      <c r="A66">
        <v>540095</v>
      </c>
      <c r="B66" t="s">
        <v>63</v>
      </c>
      <c r="C66">
        <v>33</v>
      </c>
      <c r="D66" t="s">
        <v>11</v>
      </c>
      <c r="E66">
        <v>2019</v>
      </c>
      <c r="F66">
        <v>9000000</v>
      </c>
      <c r="G66">
        <v>9868423.7300000004</v>
      </c>
      <c r="H66">
        <v>4768658.5599999996</v>
      </c>
      <c r="I66">
        <v>4452699.3099999996</v>
      </c>
      <c r="J66">
        <v>4182478.05</v>
      </c>
      <c r="K66" t="str">
        <f>VLOOKUP(Tabela1[[#This Row],[cdunidadegestora]],unidade!$C$1:$F$190,3,0)</f>
        <v>540095 - Fundo Rotativo da Penitenciária  de Chapecó</v>
      </c>
      <c r="L66" t="str">
        <f>CONCATENATE(Tabela1[[#This Row],[cdgruponaturezadespesa]]," - ",Tabela1[[#This Row],[nmgruponaturezadespesa]])</f>
        <v>33 - Outras Despesas Correntes</v>
      </c>
    </row>
    <row r="67" spans="1:12" x14ac:dyDescent="0.25">
      <c r="A67">
        <v>270023</v>
      </c>
      <c r="B67" t="s">
        <v>64</v>
      </c>
      <c r="C67">
        <v>33</v>
      </c>
      <c r="D67" t="s">
        <v>11</v>
      </c>
      <c r="E67">
        <v>2019</v>
      </c>
      <c r="F67">
        <v>6692688</v>
      </c>
      <c r="G67">
        <v>7726641.9199999999</v>
      </c>
      <c r="H67">
        <v>5887501.7400000002</v>
      </c>
      <c r="I67">
        <v>5549713.04</v>
      </c>
      <c r="J67">
        <v>5515937.0099999998</v>
      </c>
      <c r="K67" t="str">
        <f>VLOOKUP(Tabela1[[#This Row],[cdunidadegestora]],unidade!$C$1:$F$190,3,0)</f>
        <v>270023 - Junta Comercial do Estado de Santa Catarina</v>
      </c>
      <c r="L67" t="str">
        <f>CONCATENATE(Tabela1[[#This Row],[cdgruponaturezadespesa]]," - ",Tabela1[[#This Row],[nmgruponaturezadespesa]])</f>
        <v>33 - Outras Despesas Correntes</v>
      </c>
    </row>
    <row r="68" spans="1:12" x14ac:dyDescent="0.25">
      <c r="A68">
        <v>410002</v>
      </c>
      <c r="B68" t="s">
        <v>50</v>
      </c>
      <c r="C68">
        <v>33</v>
      </c>
      <c r="D68" t="s">
        <v>11</v>
      </c>
      <c r="E68">
        <v>2019</v>
      </c>
      <c r="F68">
        <v>32421755</v>
      </c>
      <c r="G68">
        <v>49591584.740000002</v>
      </c>
      <c r="H68">
        <v>46596702.810000002</v>
      </c>
      <c r="I68">
        <v>46593058.009999998</v>
      </c>
      <c r="J68">
        <v>46522712.469999999</v>
      </c>
      <c r="K68" t="str">
        <f>VLOOKUP(Tabela1[[#This Row],[cdunidadegestora]],unidade!$C$1:$F$190,3,0)</f>
        <v>410002 - Procuradoria Geral do Estado</v>
      </c>
      <c r="L68" t="str">
        <f>CONCATENATE(Tabela1[[#This Row],[cdgruponaturezadespesa]]," - ",Tabela1[[#This Row],[nmgruponaturezadespesa]])</f>
        <v>33 - Outras Despesas Correntes</v>
      </c>
    </row>
    <row r="69" spans="1:12" x14ac:dyDescent="0.25">
      <c r="A69">
        <v>420001</v>
      </c>
      <c r="B69" t="s">
        <v>65</v>
      </c>
      <c r="C69">
        <v>31</v>
      </c>
      <c r="D69" t="s">
        <v>17</v>
      </c>
      <c r="E69">
        <v>2019</v>
      </c>
      <c r="F69">
        <v>3043678</v>
      </c>
      <c r="G69">
        <v>523434.5</v>
      </c>
      <c r="H69">
        <v>523434.5</v>
      </c>
      <c r="I69">
        <v>523434.5</v>
      </c>
      <c r="J69">
        <v>523434.5</v>
      </c>
      <c r="K69" t="str">
        <f>VLOOKUP(Tabela1[[#This Row],[cdunidadegestora]],unidade!$C$1:$F$190,3,0)</f>
        <v>420001 - Gabinete do Vice-Governador do Estado</v>
      </c>
      <c r="L69" t="str">
        <f>CONCATENATE(Tabela1[[#This Row],[cdgruponaturezadespesa]]," - ",Tabela1[[#This Row],[nmgruponaturezadespesa]])</f>
        <v>31 - Pessoal e Encargos Sociais</v>
      </c>
    </row>
    <row r="70" spans="1:12" x14ac:dyDescent="0.25">
      <c r="A70">
        <v>410038</v>
      </c>
      <c r="B70" t="s">
        <v>66</v>
      </c>
      <c r="C70">
        <v>44</v>
      </c>
      <c r="D70" t="s">
        <v>14</v>
      </c>
      <c r="E70">
        <v>2019</v>
      </c>
      <c r="F70">
        <v>142837</v>
      </c>
      <c r="G70">
        <v>45310</v>
      </c>
      <c r="H70">
        <v>45310</v>
      </c>
      <c r="I70">
        <v>45310</v>
      </c>
      <c r="J70">
        <v>45310</v>
      </c>
      <c r="K70" t="str">
        <f>VLOOKUP(Tabela1[[#This Row],[cdunidadegestora]],unidade!$C$1:$F$190,3,0)</f>
        <v>410038 - Agência de Desenvolvimento Regional de Maravilha</v>
      </c>
      <c r="L70" t="str">
        <f>CONCATENATE(Tabela1[[#This Row],[cdgruponaturezadespesa]]," - ",Tabela1[[#This Row],[nmgruponaturezadespesa]])</f>
        <v>44 - Investimentos</v>
      </c>
    </row>
    <row r="71" spans="1:12" x14ac:dyDescent="0.25">
      <c r="A71">
        <v>180021</v>
      </c>
      <c r="B71" t="s">
        <v>67</v>
      </c>
      <c r="C71">
        <v>31</v>
      </c>
      <c r="D71" t="s">
        <v>17</v>
      </c>
      <c r="E71">
        <v>2019</v>
      </c>
      <c r="F71">
        <v>590125</v>
      </c>
      <c r="G71">
        <v>590125</v>
      </c>
      <c r="H71">
        <v>116995.29</v>
      </c>
      <c r="I71">
        <v>116995.29</v>
      </c>
      <c r="J71">
        <v>116995.29</v>
      </c>
      <c r="K71" t="str">
        <f>VLOOKUP(Tabela1[[#This Row],[cdunidadegestora]],unidade!$C$1:$F$190,3,0)</f>
        <v>180021 - Superintendência de Desenvolvimento da Região Metropolitana da Grande Florianópolis</v>
      </c>
      <c r="L71" t="str">
        <f>CONCATENATE(Tabela1[[#This Row],[cdgruponaturezadespesa]]," - ",Tabela1[[#This Row],[nmgruponaturezadespesa]])</f>
        <v>31 - Pessoal e Encargos Sociais</v>
      </c>
    </row>
    <row r="72" spans="1:12" x14ac:dyDescent="0.25">
      <c r="A72">
        <v>410056</v>
      </c>
      <c r="B72" t="s">
        <v>68</v>
      </c>
      <c r="C72">
        <v>44</v>
      </c>
      <c r="D72" t="s">
        <v>14</v>
      </c>
      <c r="E72">
        <v>2019</v>
      </c>
      <c r="F72">
        <v>330350</v>
      </c>
      <c r="G72">
        <v>388455.03</v>
      </c>
      <c r="H72">
        <v>388455.03</v>
      </c>
      <c r="I72">
        <v>388455.03</v>
      </c>
      <c r="J72">
        <v>388455.03</v>
      </c>
      <c r="K72" t="str">
        <f>VLOOKUP(Tabela1[[#This Row],[cdunidadegestora]],unidade!$C$1:$F$190,3,0)</f>
        <v>410056 - Agência de Desenvolvimento Regional de Criciúma</v>
      </c>
      <c r="L72" t="str">
        <f>CONCATENATE(Tabela1[[#This Row],[cdgruponaturezadespesa]]," - ",Tabela1[[#This Row],[nmgruponaturezadespesa]])</f>
        <v>44 - Investimentos</v>
      </c>
    </row>
    <row r="73" spans="1:12" x14ac:dyDescent="0.25">
      <c r="A73">
        <v>410051</v>
      </c>
      <c r="B73" t="s">
        <v>69</v>
      </c>
      <c r="C73">
        <v>33</v>
      </c>
      <c r="D73" t="s">
        <v>11</v>
      </c>
      <c r="E73">
        <v>2019</v>
      </c>
      <c r="F73">
        <v>21439848</v>
      </c>
      <c r="G73">
        <v>4660232.17</v>
      </c>
      <c r="H73">
        <v>4660232.17</v>
      </c>
      <c r="I73">
        <v>4660232.17</v>
      </c>
      <c r="J73">
        <v>4660232.17</v>
      </c>
      <c r="K73" t="str">
        <f>VLOOKUP(Tabela1[[#This Row],[cdunidadegestora]],unidade!$C$1:$F$190,3,0)</f>
        <v>410051 - Agência de Desenvolvimento Regional de Blumenau</v>
      </c>
      <c r="L73" t="str">
        <f>CONCATENATE(Tabela1[[#This Row],[cdgruponaturezadespesa]]," - ",Tabela1[[#This Row],[nmgruponaturezadespesa]])</f>
        <v>33 - Outras Despesas Correntes</v>
      </c>
    </row>
    <row r="74" spans="1:12" x14ac:dyDescent="0.25">
      <c r="A74">
        <v>160001</v>
      </c>
      <c r="B74" t="s">
        <v>33</v>
      </c>
      <c r="C74">
        <v>33</v>
      </c>
      <c r="D74" t="s">
        <v>11</v>
      </c>
      <c r="E74">
        <v>2016</v>
      </c>
      <c r="F74">
        <v>0</v>
      </c>
      <c r="G74">
        <v>0</v>
      </c>
      <c r="H74">
        <v>0</v>
      </c>
      <c r="I74">
        <v>0</v>
      </c>
      <c r="J74">
        <v>0</v>
      </c>
      <c r="K74" t="str">
        <f>VLOOKUP(Tabela1[[#This Row],[cdunidadegestora]],unidade!$C$1:$F$190,3,0)</f>
        <v>160091 - Fundo para Melhoria da Segurança Pública</v>
      </c>
      <c r="L74" t="str">
        <f>CONCATENATE(Tabela1[[#This Row],[cdgruponaturezadespesa]]," - ",Tabela1[[#This Row],[nmgruponaturezadespesa]])</f>
        <v>33 - Outras Despesas Correntes</v>
      </c>
    </row>
    <row r="75" spans="1:12" x14ac:dyDescent="0.25">
      <c r="A75">
        <v>180001</v>
      </c>
      <c r="B75" t="s">
        <v>70</v>
      </c>
      <c r="C75">
        <v>31</v>
      </c>
      <c r="D75" t="s">
        <v>17</v>
      </c>
      <c r="E75">
        <v>2016</v>
      </c>
      <c r="F75">
        <v>7911668</v>
      </c>
      <c r="G75">
        <v>8994943</v>
      </c>
      <c r="H75">
        <v>8986194.6999999993</v>
      </c>
      <c r="I75">
        <v>8857861.9299999997</v>
      </c>
      <c r="J75">
        <v>8799090.8300000001</v>
      </c>
      <c r="K75" t="str">
        <f>VLOOKUP(Tabela1[[#This Row],[cdunidadegestora]],unidade!$C$1:$F$190,3,0)</f>
        <v>180001 - Secretaria de Estado do Planejamento</v>
      </c>
      <c r="L75" t="str">
        <f>CONCATENATE(Tabela1[[#This Row],[cdgruponaturezadespesa]]," - ",Tabela1[[#This Row],[nmgruponaturezadespesa]])</f>
        <v>31 - Pessoal e Encargos Sociais</v>
      </c>
    </row>
    <row r="76" spans="1:12" x14ac:dyDescent="0.25">
      <c r="A76">
        <v>260022</v>
      </c>
      <c r="B76" t="s">
        <v>18</v>
      </c>
      <c r="C76">
        <v>31</v>
      </c>
      <c r="D76" t="s">
        <v>17</v>
      </c>
      <c r="E76">
        <v>2016</v>
      </c>
      <c r="F76">
        <v>16103332</v>
      </c>
      <c r="G76">
        <v>16253548.41</v>
      </c>
      <c r="H76">
        <v>16237195.710000001</v>
      </c>
      <c r="I76">
        <v>16237195.710000001</v>
      </c>
      <c r="J76">
        <v>15989609.560000001</v>
      </c>
      <c r="K76" t="str">
        <f>VLOOKUP(Tabela1[[#This Row],[cdunidadegestora]],unidade!$C$1:$F$190,3,0)</f>
        <v>260022 - Companhia de Habitação do Estado de Santa Catarina S/A</v>
      </c>
      <c r="L76" t="str">
        <f>CONCATENATE(Tabela1[[#This Row],[cdgruponaturezadespesa]]," - ",Tabela1[[#This Row],[nmgruponaturezadespesa]])</f>
        <v>31 - Pessoal e Encargos Sociais</v>
      </c>
    </row>
    <row r="77" spans="1:12" x14ac:dyDescent="0.25">
      <c r="A77">
        <v>410001</v>
      </c>
      <c r="B77" t="s">
        <v>71</v>
      </c>
      <c r="C77">
        <v>44</v>
      </c>
      <c r="D77" t="s">
        <v>14</v>
      </c>
      <c r="E77">
        <v>2016</v>
      </c>
      <c r="F77">
        <v>871069</v>
      </c>
      <c r="G77">
        <v>444895.59</v>
      </c>
      <c r="H77">
        <v>444895.59</v>
      </c>
      <c r="I77">
        <v>444895.59</v>
      </c>
      <c r="J77">
        <v>444895.59</v>
      </c>
      <c r="K77" t="str">
        <f>VLOOKUP(Tabela1[[#This Row],[cdunidadegestora]],unidade!$C$1:$F$190,3,0)</f>
        <v>410001 - Secretaria de Estado da Casa Civil</v>
      </c>
      <c r="L77" t="str">
        <f>CONCATENATE(Tabela1[[#This Row],[cdgruponaturezadespesa]]," - ",Tabela1[[#This Row],[nmgruponaturezadespesa]])</f>
        <v>44 - Investimentos</v>
      </c>
    </row>
    <row r="78" spans="1:12" x14ac:dyDescent="0.25">
      <c r="A78">
        <v>410003</v>
      </c>
      <c r="B78" t="s">
        <v>72</v>
      </c>
      <c r="C78">
        <v>31</v>
      </c>
      <c r="D78" t="s">
        <v>17</v>
      </c>
      <c r="E78">
        <v>2016</v>
      </c>
      <c r="F78">
        <v>2992266</v>
      </c>
      <c r="G78">
        <v>2868864.9</v>
      </c>
      <c r="H78">
        <v>2864703.49</v>
      </c>
      <c r="I78">
        <v>2864703.49</v>
      </c>
      <c r="J78">
        <v>2844365.48</v>
      </c>
      <c r="K78" t="str">
        <f>VLOOKUP(Tabela1[[#This Row],[cdunidadegestora]],unidade!$C$1:$F$190,3,0)</f>
        <v>410003 - Secretaria Executiva de Articulação Nacional</v>
      </c>
      <c r="L78" t="str">
        <f>CONCATENATE(Tabela1[[#This Row],[cdgruponaturezadespesa]]," - ",Tabela1[[#This Row],[nmgruponaturezadespesa]])</f>
        <v>31 - Pessoal e Encargos Sociais</v>
      </c>
    </row>
    <row r="79" spans="1:12" x14ac:dyDescent="0.25">
      <c r="A79">
        <v>410004</v>
      </c>
      <c r="B79" t="s">
        <v>73</v>
      </c>
      <c r="C79">
        <v>31</v>
      </c>
      <c r="D79" t="s">
        <v>17</v>
      </c>
      <c r="E79">
        <v>2016</v>
      </c>
      <c r="F79">
        <v>1355085</v>
      </c>
      <c r="G79">
        <v>2081185</v>
      </c>
      <c r="H79">
        <v>2070003.01</v>
      </c>
      <c r="I79">
        <v>2070003.01</v>
      </c>
      <c r="J79">
        <v>2049090.12</v>
      </c>
      <c r="K79" t="str">
        <f>VLOOKUP(Tabela1[[#This Row],[cdunidadegestora]],unidade!$C$1:$F$190,3,0)</f>
        <v>410004 - Secretaria Executiva de Assuntos Internacionais</v>
      </c>
      <c r="L79" t="str">
        <f>CONCATENATE(Tabela1[[#This Row],[cdgruponaturezadespesa]]," - ",Tabela1[[#This Row],[nmgruponaturezadespesa]])</f>
        <v>31 - Pessoal e Encargos Sociais</v>
      </c>
    </row>
    <row r="80" spans="1:12" x14ac:dyDescent="0.25">
      <c r="A80">
        <v>410004</v>
      </c>
      <c r="B80" t="s">
        <v>73</v>
      </c>
      <c r="C80">
        <v>44</v>
      </c>
      <c r="D80" t="s">
        <v>14</v>
      </c>
      <c r="E80">
        <v>2016</v>
      </c>
      <c r="F80">
        <v>0</v>
      </c>
      <c r="G80">
        <v>17651.849999999999</v>
      </c>
      <c r="H80">
        <v>15958.49</v>
      </c>
      <c r="I80">
        <v>8228.49</v>
      </c>
      <c r="J80">
        <v>8228.49</v>
      </c>
      <c r="K80" t="str">
        <f>VLOOKUP(Tabela1[[#This Row],[cdunidadegestora]],unidade!$C$1:$F$190,3,0)</f>
        <v>410004 - Secretaria Executiva de Assuntos Internacionais</v>
      </c>
      <c r="L80" t="str">
        <f>CONCATENATE(Tabela1[[#This Row],[cdgruponaturezadespesa]]," - ",Tabela1[[#This Row],[nmgruponaturezadespesa]])</f>
        <v>44 - Investimentos</v>
      </c>
    </row>
    <row r="81" spans="1:12" x14ac:dyDescent="0.25">
      <c r="A81">
        <v>440091</v>
      </c>
      <c r="B81" t="s">
        <v>74</v>
      </c>
      <c r="C81">
        <v>45</v>
      </c>
      <c r="D81" t="s">
        <v>47</v>
      </c>
      <c r="E81">
        <v>2016</v>
      </c>
      <c r="F81">
        <v>1007212</v>
      </c>
      <c r="G81">
        <v>1007212</v>
      </c>
      <c r="H81">
        <v>899029</v>
      </c>
      <c r="I81">
        <v>899029</v>
      </c>
      <c r="J81">
        <v>399515</v>
      </c>
      <c r="K81" t="str">
        <f>VLOOKUP(Tabela1[[#This Row],[cdunidadegestora]],unidade!$C$1:$F$190,3,0)</f>
        <v>440091 - Fundo de Terras do Estado de Santa Catarina</v>
      </c>
      <c r="L81" t="str">
        <f>CONCATENATE(Tabela1[[#This Row],[cdgruponaturezadespesa]]," - ",Tabela1[[#This Row],[nmgruponaturezadespesa]])</f>
        <v>45 - Inversões Financeiras</v>
      </c>
    </row>
    <row r="82" spans="1:12" x14ac:dyDescent="0.25">
      <c r="A82">
        <v>440094</v>
      </c>
      <c r="B82" t="s">
        <v>75</v>
      </c>
      <c r="C82">
        <v>33</v>
      </c>
      <c r="D82" t="s">
        <v>11</v>
      </c>
      <c r="E82">
        <v>2016</v>
      </c>
      <c r="F82">
        <v>1980587</v>
      </c>
      <c r="G82">
        <v>6483420.6200000001</v>
      </c>
      <c r="H82">
        <v>5845311.2400000002</v>
      </c>
      <c r="I82">
        <v>5843412.5899999999</v>
      </c>
      <c r="J82">
        <v>5767989.79</v>
      </c>
      <c r="K82" t="str">
        <f>VLOOKUP(Tabela1[[#This Row],[cdunidadegestora]],unidade!$C$1:$F$190,3,0)</f>
        <v>440094 - Fundo Estadual de Sanidade Animal</v>
      </c>
      <c r="L82" t="str">
        <f>CONCATENATE(Tabela1[[#This Row],[cdgruponaturezadespesa]]," - ",Tabela1[[#This Row],[nmgruponaturezadespesa]])</f>
        <v>33 - Outras Despesas Correntes</v>
      </c>
    </row>
    <row r="83" spans="1:12" x14ac:dyDescent="0.25">
      <c r="A83">
        <v>450022</v>
      </c>
      <c r="B83" t="s">
        <v>61</v>
      </c>
      <c r="C83">
        <v>44</v>
      </c>
      <c r="D83" t="s">
        <v>14</v>
      </c>
      <c r="E83">
        <v>2016</v>
      </c>
      <c r="F83">
        <v>43806244</v>
      </c>
      <c r="G83">
        <v>34994545.119999997</v>
      </c>
      <c r="H83">
        <v>19938562.039999999</v>
      </c>
      <c r="I83">
        <v>18113588.879999999</v>
      </c>
      <c r="J83">
        <v>18107823.879999999</v>
      </c>
      <c r="K83" t="str">
        <f>VLOOKUP(Tabela1[[#This Row],[cdunidadegestora]],unidade!$C$1:$F$190,3,0)</f>
        <v>450022 - Fundação Universidade do Estado de Santa Catarina</v>
      </c>
      <c r="L83" t="str">
        <f>CONCATENATE(Tabela1[[#This Row],[cdgruponaturezadespesa]]," - ",Tabela1[[#This Row],[nmgruponaturezadespesa]])</f>
        <v>44 - Investimentos</v>
      </c>
    </row>
    <row r="84" spans="1:12" x14ac:dyDescent="0.25">
      <c r="A84">
        <v>450022</v>
      </c>
      <c r="B84" t="s">
        <v>61</v>
      </c>
      <c r="C84">
        <v>33</v>
      </c>
      <c r="D84" t="s">
        <v>11</v>
      </c>
      <c r="E84">
        <v>2016</v>
      </c>
      <c r="F84">
        <v>75953869</v>
      </c>
      <c r="G84">
        <v>89485455.469999999</v>
      </c>
      <c r="H84">
        <v>68277906.810000002</v>
      </c>
      <c r="I84">
        <v>64201781.759999998</v>
      </c>
      <c r="J84">
        <v>64000355.909999996</v>
      </c>
      <c r="K84" t="str">
        <f>VLOOKUP(Tabela1[[#This Row],[cdunidadegestora]],unidade!$C$1:$F$190,3,0)</f>
        <v>450022 - Fundação Universidade do Estado de Santa Catarina</v>
      </c>
      <c r="L84" t="str">
        <f>CONCATENATE(Tabela1[[#This Row],[cdgruponaturezadespesa]]," - ",Tabela1[[#This Row],[nmgruponaturezadespesa]])</f>
        <v>33 - Outras Despesas Correntes</v>
      </c>
    </row>
    <row r="85" spans="1:12" x14ac:dyDescent="0.25">
      <c r="A85">
        <v>450091</v>
      </c>
      <c r="B85" t="s">
        <v>76</v>
      </c>
      <c r="C85">
        <v>33</v>
      </c>
      <c r="D85" t="s">
        <v>11</v>
      </c>
      <c r="E85">
        <v>2016</v>
      </c>
      <c r="F85">
        <v>65844931</v>
      </c>
      <c r="G85">
        <v>65471619.899999999</v>
      </c>
      <c r="H85">
        <v>42459941.759999998</v>
      </c>
      <c r="I85">
        <v>42459941.759999998</v>
      </c>
      <c r="J85">
        <v>42459941.759999998</v>
      </c>
      <c r="K85" t="str">
        <f>VLOOKUP(Tabela1[[#This Row],[cdunidadegestora]],unidade!$C$1:$F$190,3,0)</f>
        <v>450091 - Fundo de Apoio à Manutenção e ao Desenvolvimento da Educação Superior no Estado de SC</v>
      </c>
      <c r="L85" t="str">
        <f>CONCATENATE(Tabela1[[#This Row],[cdgruponaturezadespesa]]," - ",Tabela1[[#This Row],[nmgruponaturezadespesa]])</f>
        <v>33 - Outras Despesas Correntes</v>
      </c>
    </row>
    <row r="86" spans="1:12" x14ac:dyDescent="0.25">
      <c r="A86">
        <v>470093</v>
      </c>
      <c r="B86" t="s">
        <v>46</v>
      </c>
      <c r="C86">
        <v>33</v>
      </c>
      <c r="D86" t="s">
        <v>11</v>
      </c>
      <c r="E86">
        <v>2016</v>
      </c>
      <c r="F86">
        <v>1066079</v>
      </c>
      <c r="G86">
        <v>1124803</v>
      </c>
      <c r="H86">
        <v>484845.86</v>
      </c>
      <c r="I86">
        <v>420373.14</v>
      </c>
      <c r="J86">
        <v>408023.14</v>
      </c>
      <c r="K86" t="str">
        <f>VLOOKUP(Tabela1[[#This Row],[cdunidadegestora]],unidade!$C$1:$F$190,3,0)</f>
        <v>470093 - Fundo Patrimonial</v>
      </c>
      <c r="L86" t="str">
        <f>CONCATENATE(Tabela1[[#This Row],[cdgruponaturezadespesa]]," - ",Tabela1[[#This Row],[nmgruponaturezadespesa]])</f>
        <v>33 - Outras Despesas Correntes</v>
      </c>
    </row>
    <row r="87" spans="1:12" x14ac:dyDescent="0.25">
      <c r="A87">
        <v>520030</v>
      </c>
      <c r="B87" t="s">
        <v>77</v>
      </c>
      <c r="C87">
        <v>44</v>
      </c>
      <c r="D87" t="s">
        <v>14</v>
      </c>
      <c r="E87">
        <v>2016</v>
      </c>
      <c r="F87">
        <v>314859</v>
      </c>
      <c r="G87">
        <v>343359</v>
      </c>
      <c r="H87">
        <v>16009.9</v>
      </c>
      <c r="I87">
        <v>2509.9</v>
      </c>
      <c r="J87">
        <v>2509.9</v>
      </c>
      <c r="K87" t="str">
        <f>VLOOKUP(Tabela1[[#This Row],[cdunidadegestora]],unidade!$C$1:$F$190,3,0)</f>
        <v>520030 - Fundação Escola de Governo</v>
      </c>
      <c r="L87" t="str">
        <f>CONCATENATE(Tabela1[[#This Row],[cdgruponaturezadespesa]]," - ",Tabela1[[#This Row],[nmgruponaturezadespesa]])</f>
        <v>44 - Investimentos</v>
      </c>
    </row>
    <row r="88" spans="1:12" x14ac:dyDescent="0.25">
      <c r="A88">
        <v>530001</v>
      </c>
      <c r="B88" t="s">
        <v>45</v>
      </c>
      <c r="C88">
        <v>33</v>
      </c>
      <c r="D88" t="s">
        <v>11</v>
      </c>
      <c r="E88">
        <v>2016</v>
      </c>
      <c r="F88">
        <v>38513465</v>
      </c>
      <c r="G88">
        <v>39896105.759999998</v>
      </c>
      <c r="H88">
        <v>7891531.1500000004</v>
      </c>
      <c r="I88">
        <v>6877256.8099999996</v>
      </c>
      <c r="J88">
        <v>6867441.5999999996</v>
      </c>
      <c r="K88" t="str">
        <f>VLOOKUP(Tabela1[[#This Row],[cdunidadegestora]],unidade!$C$1:$F$190,3,0)</f>
        <v>530001 - Secretaria de Estado da Infraestrutura</v>
      </c>
      <c r="L88" t="str">
        <f>CONCATENATE(Tabela1[[#This Row],[cdgruponaturezadespesa]]," - ",Tabela1[[#This Row],[nmgruponaturezadespesa]])</f>
        <v>33 - Outras Despesas Correntes</v>
      </c>
    </row>
    <row r="89" spans="1:12" x14ac:dyDescent="0.25">
      <c r="A89">
        <v>550091</v>
      </c>
      <c r="B89" t="s">
        <v>51</v>
      </c>
      <c r="C89">
        <v>31</v>
      </c>
      <c r="D89" t="s">
        <v>17</v>
      </c>
      <c r="E89">
        <v>2016</v>
      </c>
      <c r="F89">
        <v>4645000</v>
      </c>
      <c r="G89">
        <v>4865364.5199999996</v>
      </c>
      <c r="H89">
        <v>2544216.27</v>
      </c>
      <c r="I89">
        <v>2544216.27</v>
      </c>
      <c r="J89">
        <v>2536322.42</v>
      </c>
      <c r="K89" t="str">
        <f>VLOOKUP(Tabela1[[#This Row],[cdunidadegestora]],unidade!$C$1:$F$190,3,0)</f>
        <v>550091 - Fundo Estadual de Defesa Civil</v>
      </c>
      <c r="L89" t="str">
        <f>CONCATENATE(Tabela1[[#This Row],[cdgruponaturezadespesa]]," - ",Tabela1[[#This Row],[nmgruponaturezadespesa]])</f>
        <v>31 - Pessoal e Encargos Sociais</v>
      </c>
    </row>
    <row r="90" spans="1:12" x14ac:dyDescent="0.25">
      <c r="A90">
        <v>710001</v>
      </c>
      <c r="B90" t="s">
        <v>29</v>
      </c>
      <c r="C90">
        <v>31</v>
      </c>
      <c r="D90" t="s">
        <v>17</v>
      </c>
      <c r="E90">
        <v>2016</v>
      </c>
      <c r="F90">
        <v>4092793</v>
      </c>
      <c r="G90">
        <v>4110127.97</v>
      </c>
      <c r="H90">
        <v>4105753</v>
      </c>
      <c r="I90">
        <v>4105753</v>
      </c>
      <c r="J90">
        <v>4105753</v>
      </c>
      <c r="K90" t="str">
        <f>VLOOKUP(Tabela1[[#This Row],[cdunidadegestora]],unidade!$C$1:$F$190,3,0)</f>
        <v>410038 - Agência de Desenvolvimento Regional de Maravilha</v>
      </c>
      <c r="L90" t="str">
        <f>CONCATENATE(Tabela1[[#This Row],[cdgruponaturezadespesa]]," - ",Tabela1[[#This Row],[nmgruponaturezadespesa]])</f>
        <v>31 - Pessoal e Encargos Sociais</v>
      </c>
    </row>
    <row r="91" spans="1:12" x14ac:dyDescent="0.25">
      <c r="A91">
        <v>720001</v>
      </c>
      <c r="B91" t="s">
        <v>78</v>
      </c>
      <c r="C91">
        <v>33</v>
      </c>
      <c r="D91" t="s">
        <v>11</v>
      </c>
      <c r="E91">
        <v>2016</v>
      </c>
      <c r="F91">
        <v>3007290</v>
      </c>
      <c r="G91">
        <v>5494104.8200000003</v>
      </c>
      <c r="H91">
        <v>4410489.3</v>
      </c>
      <c r="I91">
        <v>4409812.96</v>
      </c>
      <c r="J91">
        <v>4293439.01</v>
      </c>
      <c r="K91" t="str">
        <f>VLOOKUP(Tabela1[[#This Row],[cdunidadegestora]],unidade!$C$1:$F$190,3,0)</f>
        <v>410039 - Agência de Desenvolvimento Regional de São Lourenço do Oeste</v>
      </c>
      <c r="L91" t="str">
        <f>CONCATENATE(Tabela1[[#This Row],[cdgruponaturezadespesa]]," - ",Tabela1[[#This Row],[nmgruponaturezadespesa]])</f>
        <v>33 - Outras Despesas Correntes</v>
      </c>
    </row>
    <row r="92" spans="1:12" x14ac:dyDescent="0.25">
      <c r="A92">
        <v>820001</v>
      </c>
      <c r="B92" t="s">
        <v>79</v>
      </c>
      <c r="C92">
        <v>33</v>
      </c>
      <c r="D92" t="s">
        <v>11</v>
      </c>
      <c r="E92">
        <v>2016</v>
      </c>
      <c r="F92">
        <v>5501248</v>
      </c>
      <c r="G92">
        <v>9629315.0299999993</v>
      </c>
      <c r="H92">
        <v>7884496.5</v>
      </c>
      <c r="I92">
        <v>7854193.5</v>
      </c>
      <c r="J92">
        <v>7836155.8700000001</v>
      </c>
      <c r="K92" t="str">
        <f>VLOOKUP(Tabela1[[#This Row],[cdunidadegestora]],unidade!$C$1:$F$190,3,0)</f>
        <v>410049 - Agência de Desenvolvimento Regional de Ituporanga</v>
      </c>
      <c r="L92" t="str">
        <f>CONCATENATE(Tabela1[[#This Row],[cdgruponaturezadespesa]]," - ",Tabela1[[#This Row],[nmgruponaturezadespesa]])</f>
        <v>33 - Outras Despesas Correntes</v>
      </c>
    </row>
    <row r="93" spans="1:12" x14ac:dyDescent="0.25">
      <c r="A93">
        <v>860001</v>
      </c>
      <c r="B93" t="s">
        <v>80</v>
      </c>
      <c r="C93">
        <v>33</v>
      </c>
      <c r="D93" t="s">
        <v>11</v>
      </c>
      <c r="E93">
        <v>2016</v>
      </c>
      <c r="F93">
        <v>9591371</v>
      </c>
      <c r="G93">
        <v>16091483.869999999</v>
      </c>
      <c r="H93">
        <v>12798205.5</v>
      </c>
      <c r="I93">
        <v>12435912.539999999</v>
      </c>
      <c r="J93">
        <v>12303195.26</v>
      </c>
      <c r="K93" t="str">
        <f>VLOOKUP(Tabela1[[#This Row],[cdunidadegestora]],unidade!$C$1:$F$190,3,0)</f>
        <v>410053 - Agência de Desenvolvimento Regional de Itajai</v>
      </c>
      <c r="L93" t="str">
        <f>CONCATENATE(Tabela1[[#This Row],[cdgruponaturezadespesa]]," - ",Tabela1[[#This Row],[nmgruponaturezadespesa]])</f>
        <v>33 - Outras Despesas Correntes</v>
      </c>
    </row>
    <row r="94" spans="1:12" x14ac:dyDescent="0.25">
      <c r="A94">
        <v>920021</v>
      </c>
      <c r="B94" t="s">
        <v>81</v>
      </c>
      <c r="C94">
        <v>31</v>
      </c>
      <c r="D94" t="s">
        <v>17</v>
      </c>
      <c r="E94">
        <v>2016</v>
      </c>
      <c r="F94">
        <v>12871889</v>
      </c>
      <c r="G94">
        <v>15687889</v>
      </c>
      <c r="H94">
        <v>15501474.5</v>
      </c>
      <c r="I94">
        <v>15501474.5</v>
      </c>
      <c r="J94">
        <v>15501474.5</v>
      </c>
      <c r="K94" t="str">
        <f>VLOOKUP(Tabela1[[#This Row],[cdunidadegestora]],unidade!$C$1:$F$190,3,0)</f>
        <v>270030 - Administração do Porto de São Francisco do Sul</v>
      </c>
      <c r="L94" t="str">
        <f>CONCATENATE(Tabela1[[#This Row],[cdgruponaturezadespesa]]," - ",Tabela1[[#This Row],[nmgruponaturezadespesa]])</f>
        <v>31 - Pessoal e Encargos Sociais</v>
      </c>
    </row>
    <row r="95" spans="1:12" x14ac:dyDescent="0.25">
      <c r="A95">
        <v>970001</v>
      </c>
      <c r="B95" t="s">
        <v>82</v>
      </c>
      <c r="C95">
        <v>31</v>
      </c>
      <c r="D95" t="s">
        <v>17</v>
      </c>
      <c r="E95">
        <v>2016</v>
      </c>
      <c r="F95">
        <v>3215393</v>
      </c>
      <c r="G95">
        <v>3742893</v>
      </c>
      <c r="H95">
        <v>3702687.51</v>
      </c>
      <c r="I95">
        <v>3702687.51</v>
      </c>
      <c r="J95">
        <v>3702687.51</v>
      </c>
      <c r="K95" t="str">
        <f>VLOOKUP(Tabela1[[#This Row],[cdunidadegestora]],unidade!$C$1:$F$190,3,0)</f>
        <v>410063 - Agência de Desenvolvimento Regional de São Joaquim</v>
      </c>
      <c r="L95" t="str">
        <f>CONCATENATE(Tabela1[[#This Row],[cdgruponaturezadespesa]]," - ",Tabela1[[#This Row],[nmgruponaturezadespesa]])</f>
        <v>31 - Pessoal e Encargos Sociais</v>
      </c>
    </row>
    <row r="96" spans="1:12" x14ac:dyDescent="0.25">
      <c r="A96">
        <v>980001</v>
      </c>
      <c r="B96" t="s">
        <v>83</v>
      </c>
      <c r="C96">
        <v>44</v>
      </c>
      <c r="D96" t="s">
        <v>14</v>
      </c>
      <c r="E96">
        <v>2016</v>
      </c>
      <c r="F96">
        <v>285126</v>
      </c>
      <c r="G96">
        <v>3998279.03</v>
      </c>
      <c r="H96">
        <v>3903533.72</v>
      </c>
      <c r="I96">
        <v>3903533.72</v>
      </c>
      <c r="J96">
        <v>3903533.72</v>
      </c>
      <c r="K96" t="str">
        <f>VLOOKUP(Tabela1[[#This Row],[cdunidadegestora]],unidade!$C$1:$F$190,3,0)</f>
        <v>410064 - Agência de Desenvolvimento Regional de Palmitos</v>
      </c>
      <c r="L96" t="str">
        <f>CONCATENATE(Tabela1[[#This Row],[cdgruponaturezadespesa]]," - ",Tabela1[[#This Row],[nmgruponaturezadespesa]])</f>
        <v>44 - Investimentos</v>
      </c>
    </row>
    <row r="97" spans="1:12" x14ac:dyDescent="0.25">
      <c r="A97">
        <v>160085</v>
      </c>
      <c r="B97" t="s">
        <v>84</v>
      </c>
      <c r="C97">
        <v>31</v>
      </c>
      <c r="D97" t="s">
        <v>17</v>
      </c>
      <c r="E97">
        <v>2017</v>
      </c>
      <c r="F97">
        <v>279856870</v>
      </c>
      <c r="G97">
        <v>272107317.95999998</v>
      </c>
      <c r="H97">
        <v>272107302.13</v>
      </c>
      <c r="I97">
        <v>272107302.13</v>
      </c>
      <c r="J97">
        <v>272095487.80000001</v>
      </c>
      <c r="K97" t="str">
        <f>VLOOKUP(Tabela1[[#This Row],[cdunidadegestora]],unidade!$C$1:$F$190,3,0)</f>
        <v>160085 - Fundo de Melhoria do Corpo de Bombeiros Militar</v>
      </c>
      <c r="L97" t="str">
        <f>CONCATENATE(Tabela1[[#This Row],[cdgruponaturezadespesa]]," - ",Tabela1[[#This Row],[nmgruponaturezadespesa]])</f>
        <v>31 - Pessoal e Encargos Sociais</v>
      </c>
    </row>
    <row r="98" spans="1:12" x14ac:dyDescent="0.25">
      <c r="A98">
        <v>260022</v>
      </c>
      <c r="B98" t="s">
        <v>18</v>
      </c>
      <c r="C98">
        <v>31</v>
      </c>
      <c r="D98" t="s">
        <v>17</v>
      </c>
      <c r="E98">
        <v>2017</v>
      </c>
      <c r="F98">
        <v>15802799</v>
      </c>
      <c r="G98">
        <v>18455898.52</v>
      </c>
      <c r="H98">
        <v>18452840.16</v>
      </c>
      <c r="I98">
        <v>18452840.16</v>
      </c>
      <c r="J98">
        <v>18347398.710000001</v>
      </c>
      <c r="K98" t="str">
        <f>VLOOKUP(Tabela1[[#This Row],[cdunidadegestora]],unidade!$C$1:$F$190,3,0)</f>
        <v>260022 - Companhia de Habitação do Estado de Santa Catarina S/A</v>
      </c>
      <c r="L98" t="str">
        <f>CONCATENATE(Tabela1[[#This Row],[cdgruponaturezadespesa]]," - ",Tabela1[[#This Row],[nmgruponaturezadespesa]])</f>
        <v>31 - Pessoal e Encargos Sociais</v>
      </c>
    </row>
    <row r="99" spans="1:12" x14ac:dyDescent="0.25">
      <c r="A99">
        <v>270025</v>
      </c>
      <c r="B99" t="s">
        <v>85</v>
      </c>
      <c r="C99">
        <v>33</v>
      </c>
      <c r="D99" t="s">
        <v>11</v>
      </c>
      <c r="E99">
        <v>2017</v>
      </c>
      <c r="F99">
        <v>11511485</v>
      </c>
      <c r="G99">
        <v>11734972.65</v>
      </c>
      <c r="H99">
        <v>7592195.5899999999</v>
      </c>
      <c r="I99">
        <v>5979478.6799999997</v>
      </c>
      <c r="J99">
        <v>5978459.7599999998</v>
      </c>
      <c r="K99" t="str">
        <f>VLOOKUP(Tabela1[[#This Row],[cdunidadegestora]],unidade!$C$1:$F$190,3,0)</f>
        <v>270025 - Instituto de Metrologia de Santa Catarina</v>
      </c>
      <c r="L99" t="str">
        <f>CONCATENATE(Tabela1[[#This Row],[cdgruponaturezadespesa]]," - ",Tabela1[[#This Row],[nmgruponaturezadespesa]])</f>
        <v>33 - Outras Despesas Correntes</v>
      </c>
    </row>
    <row r="100" spans="1:12" x14ac:dyDescent="0.25">
      <c r="A100">
        <v>270091</v>
      </c>
      <c r="B100" t="s">
        <v>19</v>
      </c>
      <c r="C100">
        <v>33</v>
      </c>
      <c r="D100" t="s">
        <v>11</v>
      </c>
      <c r="E100">
        <v>2017</v>
      </c>
      <c r="F100">
        <v>500000</v>
      </c>
      <c r="G100">
        <v>656000</v>
      </c>
      <c r="H100">
        <v>113564.37</v>
      </c>
      <c r="I100">
        <v>82030.320000000007</v>
      </c>
      <c r="J100">
        <v>82030.320000000007</v>
      </c>
      <c r="K100" t="str">
        <f>VLOOKUP(Tabela1[[#This Row],[cdunidadegestora]],unidade!$C$1:$F$190,3,0)</f>
        <v>270091 - Fundo Especial de Proteção ao Meio Ambiente</v>
      </c>
      <c r="L100" t="str">
        <f>CONCATENATE(Tabela1[[#This Row],[cdgruponaturezadespesa]]," - ",Tabela1[[#This Row],[nmgruponaturezadespesa]])</f>
        <v>33 - Outras Despesas Correntes</v>
      </c>
    </row>
    <row r="101" spans="1:12" x14ac:dyDescent="0.25">
      <c r="A101">
        <v>410002</v>
      </c>
      <c r="B101" t="s">
        <v>50</v>
      </c>
      <c r="C101">
        <v>31</v>
      </c>
      <c r="D101" t="s">
        <v>17</v>
      </c>
      <c r="E101">
        <v>2017</v>
      </c>
      <c r="F101">
        <v>172236737</v>
      </c>
      <c r="G101">
        <v>134055893.11</v>
      </c>
      <c r="H101">
        <v>125118062.45</v>
      </c>
      <c r="I101">
        <v>125052235.23</v>
      </c>
      <c r="J101">
        <v>124975695.43000001</v>
      </c>
      <c r="K101" t="str">
        <f>VLOOKUP(Tabela1[[#This Row],[cdunidadegestora]],unidade!$C$1:$F$190,3,0)</f>
        <v>410002 - Procuradoria Geral do Estado</v>
      </c>
      <c r="L101" t="str">
        <f>CONCATENATE(Tabela1[[#This Row],[cdgruponaturezadespesa]]," - ",Tabela1[[#This Row],[nmgruponaturezadespesa]])</f>
        <v>31 - Pessoal e Encargos Sociais</v>
      </c>
    </row>
    <row r="102" spans="1:12" x14ac:dyDescent="0.25">
      <c r="A102">
        <v>410032</v>
      </c>
      <c r="B102" t="s">
        <v>86</v>
      </c>
      <c r="C102">
        <v>31</v>
      </c>
      <c r="D102" t="s">
        <v>17</v>
      </c>
      <c r="E102">
        <v>2017</v>
      </c>
      <c r="F102">
        <v>2805874</v>
      </c>
      <c r="G102">
        <v>3279530.99</v>
      </c>
      <c r="H102">
        <v>3279510.6</v>
      </c>
      <c r="I102">
        <v>3279510.6</v>
      </c>
      <c r="J102">
        <v>3266137.78</v>
      </c>
      <c r="K102" t="str">
        <f>VLOOKUP(Tabela1[[#This Row],[cdunidadegestora]],unidade!$C$1:$F$190,3,0)</f>
        <v>410032 - Agência de Desenvolvimento Regional de Quilombo</v>
      </c>
      <c r="L102" t="str">
        <f>CONCATENATE(Tabela1[[#This Row],[cdgruponaturezadespesa]]," - ",Tabela1[[#This Row],[nmgruponaturezadespesa]])</f>
        <v>31 - Pessoal e Encargos Sociais</v>
      </c>
    </row>
    <row r="103" spans="1:12" x14ac:dyDescent="0.25">
      <c r="A103">
        <v>410047</v>
      </c>
      <c r="B103" t="s">
        <v>87</v>
      </c>
      <c r="C103">
        <v>44</v>
      </c>
      <c r="D103" t="s">
        <v>14</v>
      </c>
      <c r="E103">
        <v>2017</v>
      </c>
      <c r="F103">
        <v>235267</v>
      </c>
      <c r="G103">
        <v>1437339.35</v>
      </c>
      <c r="H103">
        <v>1425105.9199999999</v>
      </c>
      <c r="I103">
        <v>941490.2</v>
      </c>
      <c r="J103">
        <v>941490.2</v>
      </c>
      <c r="K103" t="str">
        <f>VLOOKUP(Tabela1[[#This Row],[cdunidadegestora]],unidade!$C$1:$F$190,3,0)</f>
        <v>410047 - Agência de Desenvolvimento Regional de Curitibanos</v>
      </c>
      <c r="L103" t="str">
        <f>CONCATENATE(Tabela1[[#This Row],[cdgruponaturezadespesa]]," - ",Tabela1[[#This Row],[nmgruponaturezadespesa]])</f>
        <v>44 - Investimentos</v>
      </c>
    </row>
    <row r="104" spans="1:12" x14ac:dyDescent="0.25">
      <c r="A104">
        <v>410058</v>
      </c>
      <c r="B104" t="s">
        <v>88</v>
      </c>
      <c r="C104">
        <v>44</v>
      </c>
      <c r="D104" t="s">
        <v>14</v>
      </c>
      <c r="E104">
        <v>2017</v>
      </c>
      <c r="F104">
        <v>945350</v>
      </c>
      <c r="G104">
        <v>3725093.35</v>
      </c>
      <c r="H104">
        <v>3282413.35</v>
      </c>
      <c r="I104">
        <v>3171654.06</v>
      </c>
      <c r="J104">
        <v>3169764.06</v>
      </c>
      <c r="K104" t="str">
        <f>VLOOKUP(Tabela1[[#This Row],[cdunidadegestora]],unidade!$C$1:$F$190,3,0)</f>
        <v>410058 - Agência de Desenvolvimento Regional de Joinville</v>
      </c>
      <c r="L104" t="str">
        <f>CONCATENATE(Tabela1[[#This Row],[cdgruponaturezadespesa]]," - ",Tabela1[[#This Row],[nmgruponaturezadespesa]])</f>
        <v>44 - Investimentos</v>
      </c>
    </row>
    <row r="105" spans="1:12" x14ac:dyDescent="0.25">
      <c r="A105">
        <v>520091</v>
      </c>
      <c r="B105" t="s">
        <v>89</v>
      </c>
      <c r="C105">
        <v>33</v>
      </c>
      <c r="D105" t="s">
        <v>11</v>
      </c>
      <c r="E105">
        <v>2017</v>
      </c>
      <c r="F105">
        <v>0</v>
      </c>
      <c r="G105">
        <v>17520971.469999999</v>
      </c>
      <c r="H105">
        <v>17520971.469999999</v>
      </c>
      <c r="I105">
        <v>17520971.469999999</v>
      </c>
      <c r="J105">
        <v>17520971.469999999</v>
      </c>
      <c r="K105" t="str">
        <f>VLOOKUP(Tabela1[[#This Row],[cdunidadegestora]],unidade!$C$1:$F$190,3,0)</f>
        <v>520091 - Fundo de Apoio ao Desenvolvimento Empresarial de Santa Catarina</v>
      </c>
      <c r="L105" t="str">
        <f>CONCATENATE(Tabela1[[#This Row],[cdgruponaturezadespesa]]," - ",Tabela1[[#This Row],[nmgruponaturezadespesa]])</f>
        <v>33 - Outras Despesas Correntes</v>
      </c>
    </row>
    <row r="106" spans="1:12" x14ac:dyDescent="0.25">
      <c r="A106">
        <v>520092</v>
      </c>
      <c r="B106" t="s">
        <v>23</v>
      </c>
      <c r="C106">
        <v>44</v>
      </c>
      <c r="D106" t="s">
        <v>14</v>
      </c>
      <c r="E106">
        <v>2017</v>
      </c>
      <c r="F106">
        <v>13455128</v>
      </c>
      <c r="G106">
        <v>27364057.66</v>
      </c>
      <c r="H106">
        <v>19156104.780000001</v>
      </c>
      <c r="I106">
        <v>18928714.620000001</v>
      </c>
      <c r="J106">
        <v>18854528.859999999</v>
      </c>
      <c r="K106" t="str">
        <f>VLOOKUP(Tabela1[[#This Row],[cdunidadegestora]],unidade!$C$1:$F$190,3,0)</f>
        <v>520092 - Fundo de Esforço Fiscal</v>
      </c>
      <c r="L106" t="str">
        <f>CONCATENATE(Tabela1[[#This Row],[cdgruponaturezadespesa]]," - ",Tabela1[[#This Row],[nmgruponaturezadespesa]])</f>
        <v>44 - Investimentos</v>
      </c>
    </row>
    <row r="107" spans="1:12" x14ac:dyDescent="0.25">
      <c r="A107">
        <v>530025</v>
      </c>
      <c r="B107" t="s">
        <v>90</v>
      </c>
      <c r="C107">
        <v>33</v>
      </c>
      <c r="D107" t="s">
        <v>11</v>
      </c>
      <c r="E107">
        <v>2017</v>
      </c>
      <c r="F107">
        <v>86213535</v>
      </c>
      <c r="G107">
        <v>80144255.569999993</v>
      </c>
      <c r="H107">
        <v>63356799.670000002</v>
      </c>
      <c r="I107">
        <v>56833358.329999998</v>
      </c>
      <c r="J107">
        <v>55327883.509999998</v>
      </c>
      <c r="K107" t="str">
        <f>VLOOKUP(Tabela1[[#This Row],[cdunidadegestora]],unidade!$C$1:$F$190,3,0)</f>
        <v>530025 - Departamento Estadual de Infraestrutura</v>
      </c>
      <c r="L107" t="str">
        <f>CONCATENATE(Tabela1[[#This Row],[cdgruponaturezadespesa]]," - ",Tabela1[[#This Row],[nmgruponaturezadespesa]])</f>
        <v>33 - Outras Despesas Correntes</v>
      </c>
    </row>
    <row r="108" spans="1:12" x14ac:dyDescent="0.25">
      <c r="A108">
        <v>470022</v>
      </c>
      <c r="B108" t="s">
        <v>44</v>
      </c>
      <c r="C108">
        <v>31</v>
      </c>
      <c r="D108" t="s">
        <v>17</v>
      </c>
      <c r="E108">
        <v>2018</v>
      </c>
      <c r="F108">
        <v>42565453</v>
      </c>
      <c r="G108">
        <v>46164553</v>
      </c>
      <c r="H108">
        <v>37846901.229999997</v>
      </c>
      <c r="I108">
        <v>37846181.399999999</v>
      </c>
      <c r="J108">
        <v>37768606.990000002</v>
      </c>
      <c r="K108" t="str">
        <f>VLOOKUP(Tabela1[[#This Row],[cdunidadegestora]],unidade!$C$1:$F$190,3,0)</f>
        <v>470022 - Instituto de Previdência do Estado de Santa Catarina</v>
      </c>
      <c r="L108" t="str">
        <f>CONCATENATE(Tabela1[[#This Row],[cdgruponaturezadespesa]]," - ",Tabela1[[#This Row],[nmgruponaturezadespesa]])</f>
        <v>31 - Pessoal e Encargos Sociais</v>
      </c>
    </row>
    <row r="109" spans="1:12" x14ac:dyDescent="0.25">
      <c r="A109">
        <v>440022</v>
      </c>
      <c r="B109" t="s">
        <v>91</v>
      </c>
      <c r="C109">
        <v>31</v>
      </c>
      <c r="D109" t="s">
        <v>17</v>
      </c>
      <c r="E109">
        <v>2018</v>
      </c>
      <c r="F109">
        <v>164293497</v>
      </c>
      <c r="G109">
        <v>172042403.55000001</v>
      </c>
      <c r="H109">
        <v>169230016.91999999</v>
      </c>
      <c r="I109">
        <v>169230016.91999999</v>
      </c>
      <c r="J109">
        <v>167326809.49000001</v>
      </c>
      <c r="K109" t="str">
        <f>VLOOKUP(Tabela1[[#This Row],[cdunidadegestora]],unidade!$C$1:$F$190,3,0)</f>
        <v>440022 - Companhia Integrada de Desenvolvimento Agrícola de Santa Catarina S/A</v>
      </c>
      <c r="L109" t="str">
        <f>CONCATENATE(Tabela1[[#This Row],[cdgruponaturezadespesa]]," - ",Tabela1[[#This Row],[nmgruponaturezadespesa]])</f>
        <v>31 - Pessoal e Encargos Sociais</v>
      </c>
    </row>
    <row r="110" spans="1:12" x14ac:dyDescent="0.25">
      <c r="A110">
        <v>410033</v>
      </c>
      <c r="B110" t="s">
        <v>92</v>
      </c>
      <c r="C110">
        <v>44</v>
      </c>
      <c r="D110" t="s">
        <v>14</v>
      </c>
      <c r="E110">
        <v>2018</v>
      </c>
      <c r="F110">
        <v>76268</v>
      </c>
      <c r="G110">
        <v>40615.93</v>
      </c>
      <c r="H110">
        <v>40615.93</v>
      </c>
      <c r="I110">
        <v>40615.93</v>
      </c>
      <c r="J110">
        <v>40615.93</v>
      </c>
      <c r="K110" t="str">
        <f>VLOOKUP(Tabela1[[#This Row],[cdunidadegestora]],unidade!$C$1:$F$190,3,0)</f>
        <v>410033 - Agência de Desenvolvimento Regional de Seara</v>
      </c>
      <c r="L110" t="str">
        <f>CONCATENATE(Tabela1[[#This Row],[cdgruponaturezadespesa]]," - ",Tabela1[[#This Row],[nmgruponaturezadespesa]])</f>
        <v>44 - Investimentos</v>
      </c>
    </row>
    <row r="111" spans="1:12" x14ac:dyDescent="0.25">
      <c r="A111">
        <v>410033</v>
      </c>
      <c r="B111" t="s">
        <v>92</v>
      </c>
      <c r="C111">
        <v>33</v>
      </c>
      <c r="D111" t="s">
        <v>11</v>
      </c>
      <c r="E111">
        <v>2018</v>
      </c>
      <c r="F111">
        <v>3387096</v>
      </c>
      <c r="G111">
        <v>299504.24</v>
      </c>
      <c r="H111">
        <v>299504.24</v>
      </c>
      <c r="I111">
        <v>299504.24</v>
      </c>
      <c r="J111">
        <v>299504.24</v>
      </c>
      <c r="K111" t="str">
        <f>VLOOKUP(Tabela1[[#This Row],[cdunidadegestora]],unidade!$C$1:$F$190,3,0)</f>
        <v>410033 - Agência de Desenvolvimento Regional de Seara</v>
      </c>
      <c r="L111" t="str">
        <f>CONCATENATE(Tabela1[[#This Row],[cdgruponaturezadespesa]]," - ",Tabela1[[#This Row],[nmgruponaturezadespesa]])</f>
        <v>33 - Outras Despesas Correntes</v>
      </c>
    </row>
    <row r="112" spans="1:12" x14ac:dyDescent="0.25">
      <c r="A112">
        <v>230022</v>
      </c>
      <c r="B112" t="s">
        <v>93</v>
      </c>
      <c r="C112">
        <v>44</v>
      </c>
      <c r="D112" t="s">
        <v>14</v>
      </c>
      <c r="E112">
        <v>2018</v>
      </c>
      <c r="F112">
        <v>891000</v>
      </c>
      <c r="G112">
        <v>97170</v>
      </c>
      <c r="H112">
        <v>97169.66</v>
      </c>
      <c r="I112">
        <v>94889.66</v>
      </c>
      <c r="J112">
        <v>94889.66</v>
      </c>
      <c r="K112" t="str">
        <f>VLOOKUP(Tabela1[[#This Row],[cdunidadegestora]],unidade!$C$1:$F$190,3,0)</f>
        <v>230022 - Fundação Catarinense de Cultura</v>
      </c>
      <c r="L112" t="str">
        <f>CONCATENATE(Tabela1[[#This Row],[cdgruponaturezadespesa]]," - ",Tabela1[[#This Row],[nmgruponaturezadespesa]])</f>
        <v>44 - Investimentos</v>
      </c>
    </row>
    <row r="113" spans="1:12" x14ac:dyDescent="0.25">
      <c r="A113">
        <v>230001</v>
      </c>
      <c r="B113" t="s">
        <v>94</v>
      </c>
      <c r="C113">
        <v>33</v>
      </c>
      <c r="D113" t="s">
        <v>11</v>
      </c>
      <c r="E113">
        <v>2018</v>
      </c>
      <c r="F113">
        <v>6997148</v>
      </c>
      <c r="G113">
        <v>5174478.91</v>
      </c>
      <c r="H113">
        <v>3678425.94</v>
      </c>
      <c r="I113">
        <v>3372481.55</v>
      </c>
      <c r="J113">
        <v>3371552.76</v>
      </c>
      <c r="K113" t="str">
        <f>VLOOKUP(Tabela1[[#This Row],[cdunidadegestora]],unidade!$C$1:$F$190,3,0)</f>
        <v>230001 - Secretaria de Estado de Turismo, Cultura e Esporte</v>
      </c>
      <c r="L113" t="str">
        <f>CONCATENATE(Tabela1[[#This Row],[cdgruponaturezadespesa]]," - ",Tabela1[[#This Row],[nmgruponaturezadespesa]])</f>
        <v>33 - Outras Despesas Correntes</v>
      </c>
    </row>
    <row r="114" spans="1:12" x14ac:dyDescent="0.25">
      <c r="A114">
        <v>410045</v>
      </c>
      <c r="B114" t="s">
        <v>52</v>
      </c>
      <c r="C114">
        <v>33</v>
      </c>
      <c r="D114" t="s">
        <v>11</v>
      </c>
      <c r="E114">
        <v>2018</v>
      </c>
      <c r="F114">
        <v>4034938</v>
      </c>
      <c r="G114">
        <v>11116564.92</v>
      </c>
      <c r="H114">
        <v>10071800.970000001</v>
      </c>
      <c r="I114">
        <v>9640907.1999999993</v>
      </c>
      <c r="J114">
        <v>9639152.5899999999</v>
      </c>
      <c r="K114" t="str">
        <f>VLOOKUP(Tabela1[[#This Row],[cdunidadegestora]],unidade!$C$1:$F$190,3,0)</f>
        <v>410045 - Agência de Desenvolvimento Regional de Videira</v>
      </c>
      <c r="L114" t="str">
        <f>CONCATENATE(Tabela1[[#This Row],[cdgruponaturezadespesa]]," - ",Tabela1[[#This Row],[nmgruponaturezadespesa]])</f>
        <v>33 - Outras Despesas Correntes</v>
      </c>
    </row>
    <row r="115" spans="1:12" x14ac:dyDescent="0.25">
      <c r="A115">
        <v>410047</v>
      </c>
      <c r="B115" t="s">
        <v>87</v>
      </c>
      <c r="C115">
        <v>44</v>
      </c>
      <c r="D115" t="s">
        <v>14</v>
      </c>
      <c r="E115">
        <v>2018</v>
      </c>
      <c r="F115">
        <v>122449</v>
      </c>
      <c r="G115">
        <v>1669180.68</v>
      </c>
      <c r="H115">
        <v>1194917.74</v>
      </c>
      <c r="I115">
        <v>1194917.74</v>
      </c>
      <c r="J115">
        <v>1194917.74</v>
      </c>
      <c r="K115" t="str">
        <f>VLOOKUP(Tabela1[[#This Row],[cdunidadegestora]],unidade!$C$1:$F$190,3,0)</f>
        <v>410047 - Agência de Desenvolvimento Regional de Curitibanos</v>
      </c>
      <c r="L115" t="str">
        <f>CONCATENATE(Tabela1[[#This Row],[cdgruponaturezadespesa]]," - ",Tabela1[[#This Row],[nmgruponaturezadespesa]])</f>
        <v>44 - Investimentos</v>
      </c>
    </row>
    <row r="116" spans="1:12" x14ac:dyDescent="0.25">
      <c r="A116">
        <v>270025</v>
      </c>
      <c r="B116" t="s">
        <v>85</v>
      </c>
      <c r="C116">
        <v>31</v>
      </c>
      <c r="D116" t="s">
        <v>17</v>
      </c>
      <c r="E116">
        <v>2018</v>
      </c>
      <c r="F116">
        <v>14073810</v>
      </c>
      <c r="G116">
        <v>16720473.23</v>
      </c>
      <c r="H116">
        <v>12261974.039999999</v>
      </c>
      <c r="I116">
        <v>12210218.41</v>
      </c>
      <c r="J116">
        <v>12193424.050000001</v>
      </c>
      <c r="K116" t="str">
        <f>VLOOKUP(Tabela1[[#This Row],[cdunidadegestora]],unidade!$C$1:$F$190,3,0)</f>
        <v>270025 - Instituto de Metrologia de Santa Catarina</v>
      </c>
      <c r="L116" t="str">
        <f>CONCATENATE(Tabela1[[#This Row],[cdgruponaturezadespesa]]," - ",Tabela1[[#This Row],[nmgruponaturezadespesa]])</f>
        <v>31 - Pessoal e Encargos Sociais</v>
      </c>
    </row>
    <row r="117" spans="1:12" x14ac:dyDescent="0.25">
      <c r="A117">
        <v>450092</v>
      </c>
      <c r="B117" t="s">
        <v>95</v>
      </c>
      <c r="C117">
        <v>44</v>
      </c>
      <c r="D117" t="s">
        <v>14</v>
      </c>
      <c r="E117">
        <v>2018</v>
      </c>
      <c r="F117">
        <v>5995398</v>
      </c>
      <c r="G117">
        <v>123013391.78</v>
      </c>
      <c r="H117">
        <v>34742228.020000003</v>
      </c>
      <c r="I117">
        <v>34400416.18</v>
      </c>
      <c r="J117">
        <v>34260359.789999999</v>
      </c>
      <c r="K117" t="str">
        <f>VLOOKUP(Tabela1[[#This Row],[cdunidadegestora]],unidade!$C$1:$F$190,3,0)</f>
        <v>450092 - Fundo Estadual de Educação</v>
      </c>
      <c r="L117" t="str">
        <f>CONCATENATE(Tabela1[[#This Row],[cdgruponaturezadespesa]]," - ",Tabela1[[#This Row],[nmgruponaturezadespesa]])</f>
        <v>44 - Investimentos</v>
      </c>
    </row>
    <row r="118" spans="1:12" x14ac:dyDescent="0.25">
      <c r="A118">
        <v>430001</v>
      </c>
      <c r="B118" t="s">
        <v>96</v>
      </c>
      <c r="C118">
        <v>31</v>
      </c>
      <c r="D118" t="s">
        <v>17</v>
      </c>
      <c r="E118">
        <v>2018</v>
      </c>
      <c r="F118">
        <v>18216008</v>
      </c>
      <c r="G118">
        <v>17439876.600000001</v>
      </c>
      <c r="H118">
        <v>17439876.600000001</v>
      </c>
      <c r="I118">
        <v>17439876.600000001</v>
      </c>
      <c r="J118">
        <v>17301376.239999998</v>
      </c>
      <c r="K118" t="str">
        <f>VLOOKUP(Tabela1[[#This Row],[cdunidadegestora]],unidade!$C$1:$F$190,3,0)</f>
        <v>430001 - Procuradoria Geral Junto ao Tribunal de Contas</v>
      </c>
      <c r="L118" t="str">
        <f>CONCATENATE(Tabela1[[#This Row],[cdgruponaturezadespesa]]," - ",Tabela1[[#This Row],[nmgruponaturezadespesa]])</f>
        <v>31 - Pessoal e Encargos Sociais</v>
      </c>
    </row>
    <row r="119" spans="1:12" x14ac:dyDescent="0.25">
      <c r="A119">
        <v>160091</v>
      </c>
      <c r="B119" t="s">
        <v>12</v>
      </c>
      <c r="C119">
        <v>44</v>
      </c>
      <c r="D119" t="s">
        <v>14</v>
      </c>
      <c r="E119">
        <v>2018</v>
      </c>
      <c r="F119">
        <v>29334227</v>
      </c>
      <c r="G119">
        <v>83815217.799999997</v>
      </c>
      <c r="H119">
        <v>52726405.049999997</v>
      </c>
      <c r="I119">
        <v>46218806.890000001</v>
      </c>
      <c r="J119">
        <v>46067316.710000001</v>
      </c>
      <c r="K119" t="str">
        <f>VLOOKUP(Tabela1[[#This Row],[cdunidadegestora]],unidade!$C$1:$F$190,3,0)</f>
        <v>160091 - Fundo para Melhoria da Segurança Pública</v>
      </c>
      <c r="L119" t="str">
        <f>CONCATENATE(Tabela1[[#This Row],[cdgruponaturezadespesa]]," - ",Tabela1[[#This Row],[nmgruponaturezadespesa]])</f>
        <v>44 - Investimentos</v>
      </c>
    </row>
    <row r="120" spans="1:12" x14ac:dyDescent="0.25">
      <c r="A120">
        <v>470076</v>
      </c>
      <c r="B120" t="s">
        <v>97</v>
      </c>
      <c r="C120">
        <v>31</v>
      </c>
      <c r="D120" t="s">
        <v>17</v>
      </c>
      <c r="E120">
        <v>2018</v>
      </c>
      <c r="F120">
        <v>5753538313</v>
      </c>
      <c r="G120">
        <v>5912365173.5100002</v>
      </c>
      <c r="H120">
        <v>5710296037.5600004</v>
      </c>
      <c r="I120">
        <v>5710255464.3699999</v>
      </c>
      <c r="J120">
        <v>5710255464.3699999</v>
      </c>
      <c r="K120" t="str">
        <f>VLOOKUP(Tabela1[[#This Row],[cdunidadegestora]],unidade!$C$1:$F$190,3,0)</f>
        <v>470076 - Fundo Financeiro</v>
      </c>
      <c r="L120" t="str">
        <f>CONCATENATE(Tabela1[[#This Row],[cdgruponaturezadespesa]]," - ",Tabela1[[#This Row],[nmgruponaturezadespesa]])</f>
        <v>31 - Pessoal e Encargos Sociais</v>
      </c>
    </row>
    <row r="121" spans="1:12" x14ac:dyDescent="0.25">
      <c r="A121">
        <v>520093</v>
      </c>
      <c r="B121" t="s">
        <v>98</v>
      </c>
      <c r="C121">
        <v>44</v>
      </c>
      <c r="D121" t="s">
        <v>14</v>
      </c>
      <c r="E121">
        <v>2018</v>
      </c>
      <c r="F121">
        <v>2284768</v>
      </c>
      <c r="G121">
        <v>33033425.199999999</v>
      </c>
      <c r="H121">
        <v>15295579.710000001</v>
      </c>
      <c r="I121">
        <v>15295579.710000001</v>
      </c>
      <c r="J121">
        <v>15295579.710000001</v>
      </c>
      <c r="K121" t="str">
        <f>VLOOKUP(Tabela1[[#This Row],[cdunidadegestora]],unidade!$C$1:$F$190,3,0)</f>
        <v>520093 - Fundo Pró-Emprego</v>
      </c>
      <c r="L121" t="str">
        <f>CONCATENATE(Tabela1[[#This Row],[cdgruponaturezadespesa]]," - ",Tabela1[[#This Row],[nmgruponaturezadespesa]])</f>
        <v>44 - Investimentos</v>
      </c>
    </row>
    <row r="122" spans="1:12" x14ac:dyDescent="0.25">
      <c r="A122">
        <v>410037</v>
      </c>
      <c r="B122" t="s">
        <v>99</v>
      </c>
      <c r="C122">
        <v>44</v>
      </c>
      <c r="D122" t="s">
        <v>14</v>
      </c>
      <c r="E122">
        <v>2018</v>
      </c>
      <c r="F122">
        <v>142058</v>
      </c>
      <c r="G122">
        <v>5366258.87</v>
      </c>
      <c r="H122">
        <v>5274058.09</v>
      </c>
      <c r="I122">
        <v>5274058.09</v>
      </c>
      <c r="J122">
        <v>5274058.09</v>
      </c>
      <c r="K122" t="str">
        <f>VLOOKUP(Tabela1[[#This Row],[cdunidadegestora]],unidade!$C$1:$F$190,3,0)</f>
        <v>410037 - Agência de Desenvolvimento Regional de São Miguel do Oeste</v>
      </c>
      <c r="L122" t="str">
        <f>CONCATENATE(Tabela1[[#This Row],[cdgruponaturezadespesa]]," - ",Tabela1[[#This Row],[nmgruponaturezadespesa]])</f>
        <v>44 - Investimentos</v>
      </c>
    </row>
    <row r="123" spans="1:12" x14ac:dyDescent="0.25">
      <c r="A123">
        <v>410035</v>
      </c>
      <c r="B123" t="s">
        <v>100</v>
      </c>
      <c r="C123">
        <v>33</v>
      </c>
      <c r="D123" t="s">
        <v>11</v>
      </c>
      <c r="E123">
        <v>2018</v>
      </c>
      <c r="F123">
        <v>6350607</v>
      </c>
      <c r="G123">
        <v>198373.98</v>
      </c>
      <c r="H123">
        <v>198373.98</v>
      </c>
      <c r="I123">
        <v>198373.98</v>
      </c>
      <c r="J123">
        <v>198373.98</v>
      </c>
      <c r="K123" t="str">
        <f>VLOOKUP(Tabela1[[#This Row],[cdunidadegestora]],unidade!$C$1:$F$190,3,0)</f>
        <v>410035 - Agência de Desenvolvimento Regional de Timbó</v>
      </c>
      <c r="L123" t="str">
        <f>CONCATENATE(Tabela1[[#This Row],[cdgruponaturezadespesa]]," - ",Tabela1[[#This Row],[nmgruponaturezadespesa]])</f>
        <v>33 - Outras Despesas Correntes</v>
      </c>
    </row>
    <row r="124" spans="1:12" x14ac:dyDescent="0.25">
      <c r="A124">
        <v>410063</v>
      </c>
      <c r="B124" t="s">
        <v>59</v>
      </c>
      <c r="C124">
        <v>44</v>
      </c>
      <c r="D124" t="s">
        <v>14</v>
      </c>
      <c r="E124">
        <v>2018</v>
      </c>
      <c r="F124">
        <v>79322</v>
      </c>
      <c r="G124">
        <v>0</v>
      </c>
      <c r="H124">
        <v>0</v>
      </c>
      <c r="I124">
        <v>0</v>
      </c>
      <c r="J124">
        <v>0</v>
      </c>
      <c r="K124" t="str">
        <f>VLOOKUP(Tabela1[[#This Row],[cdunidadegestora]],unidade!$C$1:$F$190,3,0)</f>
        <v>410063 - Agência de Desenvolvimento Regional de São Joaquim</v>
      </c>
      <c r="L124" t="str">
        <f>CONCATENATE(Tabela1[[#This Row],[cdgruponaturezadespesa]]," - ",Tabela1[[#This Row],[nmgruponaturezadespesa]])</f>
        <v>44 - Investimentos</v>
      </c>
    </row>
    <row r="125" spans="1:12" x14ac:dyDescent="0.25">
      <c r="A125">
        <v>480091</v>
      </c>
      <c r="B125" t="s">
        <v>22</v>
      </c>
      <c r="C125">
        <v>32</v>
      </c>
      <c r="D125" t="s">
        <v>101</v>
      </c>
      <c r="E125">
        <v>2018</v>
      </c>
      <c r="F125">
        <v>0</v>
      </c>
      <c r="G125">
        <v>0</v>
      </c>
      <c r="H125">
        <v>0</v>
      </c>
      <c r="I125">
        <v>0</v>
      </c>
      <c r="J125">
        <v>0</v>
      </c>
      <c r="K125" t="str">
        <f>VLOOKUP(Tabela1[[#This Row],[cdunidadegestora]],unidade!$C$1:$F$190,3,0)</f>
        <v>480091 - Fundo Estadual de Saúde</v>
      </c>
      <c r="L125" t="str">
        <f>CONCATENATE(Tabela1[[#This Row],[cdgruponaturezadespesa]]," - ",Tabela1[[#This Row],[nmgruponaturezadespesa]])</f>
        <v>32 - Juros e Encargos da Dívida</v>
      </c>
    </row>
    <row r="126" spans="1:12" x14ac:dyDescent="0.25">
      <c r="A126">
        <v>410004</v>
      </c>
      <c r="B126" t="s">
        <v>73</v>
      </c>
      <c r="C126">
        <v>33</v>
      </c>
      <c r="D126" t="s">
        <v>11</v>
      </c>
      <c r="E126">
        <v>2018</v>
      </c>
      <c r="F126">
        <v>1032200</v>
      </c>
      <c r="G126">
        <v>104625.42</v>
      </c>
      <c r="H126">
        <v>104625.42</v>
      </c>
      <c r="I126">
        <v>104625.42</v>
      </c>
      <c r="J126">
        <v>104625.42</v>
      </c>
      <c r="K126" t="str">
        <f>VLOOKUP(Tabela1[[#This Row],[cdunidadegestora]],unidade!$C$1:$F$190,3,0)</f>
        <v>410004 - Secretaria Executiva de Assuntos Internacionais</v>
      </c>
      <c r="L126" t="str">
        <f>CONCATENATE(Tabela1[[#This Row],[cdgruponaturezadespesa]]," - ",Tabela1[[#This Row],[nmgruponaturezadespesa]])</f>
        <v>33 - Outras Despesas Correntes</v>
      </c>
    </row>
    <row r="127" spans="1:12" x14ac:dyDescent="0.25">
      <c r="A127">
        <v>540091</v>
      </c>
      <c r="B127" t="s">
        <v>25</v>
      </c>
      <c r="C127">
        <v>33</v>
      </c>
      <c r="D127" t="s">
        <v>11</v>
      </c>
      <c r="E127">
        <v>2018</v>
      </c>
      <c r="F127">
        <v>2500000</v>
      </c>
      <c r="G127">
        <v>10139070.449999999</v>
      </c>
      <c r="H127">
        <v>4342128.3899999997</v>
      </c>
      <c r="I127">
        <v>3593518.46</v>
      </c>
      <c r="J127">
        <v>3592878.97</v>
      </c>
      <c r="K127" t="str">
        <f>VLOOKUP(Tabela1[[#This Row],[cdunidadegestora]],unidade!$C$1:$F$190,3,0)</f>
        <v>540091 - Fundo  Rotativo da Penitenciária Industrial de Joinville</v>
      </c>
      <c r="L127" t="str">
        <f>CONCATENATE(Tabela1[[#This Row],[cdgruponaturezadespesa]]," - ",Tabela1[[#This Row],[nmgruponaturezadespesa]])</f>
        <v>33 - Outras Despesas Correntes</v>
      </c>
    </row>
    <row r="128" spans="1:12" x14ac:dyDescent="0.25">
      <c r="A128">
        <v>520002</v>
      </c>
      <c r="B128" t="s">
        <v>60</v>
      </c>
      <c r="C128">
        <v>33</v>
      </c>
      <c r="D128" t="s">
        <v>11</v>
      </c>
      <c r="E128">
        <v>2018</v>
      </c>
      <c r="F128">
        <v>224200000</v>
      </c>
      <c r="G128">
        <v>210218325.90000001</v>
      </c>
      <c r="H128">
        <v>207420612.46000001</v>
      </c>
      <c r="I128">
        <v>202972663.03999999</v>
      </c>
      <c r="J128">
        <v>201544930.99000001</v>
      </c>
      <c r="K128" t="str">
        <f>VLOOKUP(Tabela1[[#This Row],[cdunidadegestora]],unidade!$C$1:$F$190,3,0)</f>
        <v>520002 - Encargos Gerais do Estado</v>
      </c>
      <c r="L128" t="str">
        <f>CONCATENATE(Tabela1[[#This Row],[cdgruponaturezadespesa]]," - ",Tabela1[[#This Row],[nmgruponaturezadespesa]])</f>
        <v>33 - Outras Despesas Correntes</v>
      </c>
    </row>
    <row r="129" spans="1:12" x14ac:dyDescent="0.25">
      <c r="A129">
        <v>480092</v>
      </c>
      <c r="B129" t="s">
        <v>102</v>
      </c>
      <c r="C129">
        <v>44</v>
      </c>
      <c r="D129" t="s">
        <v>14</v>
      </c>
      <c r="E129">
        <v>2018</v>
      </c>
      <c r="F129">
        <v>500000</v>
      </c>
      <c r="G129">
        <v>23774842.140000001</v>
      </c>
      <c r="H129">
        <v>20512950.920000002</v>
      </c>
      <c r="I129">
        <v>20512950.920000002</v>
      </c>
      <c r="J129">
        <v>20512950.920000002</v>
      </c>
      <c r="K129" t="str">
        <f>VLOOKUP(Tabela1[[#This Row],[cdunidadegestora]],unidade!$C$1:$F$190,3,0)</f>
        <v>480092 - Fundo Catarinense para o Desenvolvimento da Saúde</v>
      </c>
      <c r="L129" t="str">
        <f>CONCATENATE(Tabela1[[#This Row],[cdgruponaturezadespesa]]," - ",Tabela1[[#This Row],[nmgruponaturezadespesa]])</f>
        <v>44 - Investimentos</v>
      </c>
    </row>
    <row r="130" spans="1:12" x14ac:dyDescent="0.25">
      <c r="A130">
        <v>540091</v>
      </c>
      <c r="B130" t="s">
        <v>25</v>
      </c>
      <c r="C130">
        <v>44</v>
      </c>
      <c r="D130" t="s">
        <v>14</v>
      </c>
      <c r="E130">
        <v>2019</v>
      </c>
      <c r="F130">
        <v>1000000</v>
      </c>
      <c r="G130">
        <v>1042828.75</v>
      </c>
      <c r="H130">
        <v>118482.05</v>
      </c>
      <c r="I130">
        <v>118482.05</v>
      </c>
      <c r="J130">
        <v>118482.05</v>
      </c>
      <c r="K130" t="str">
        <f>VLOOKUP(Tabela1[[#This Row],[cdunidadegestora]],unidade!$C$1:$F$190,3,0)</f>
        <v>540091 - Fundo  Rotativo da Penitenciária Industrial de Joinville</v>
      </c>
      <c r="L130" t="str">
        <f>CONCATENATE(Tabela1[[#This Row],[cdgruponaturezadespesa]]," - ",Tabela1[[#This Row],[nmgruponaturezadespesa]])</f>
        <v>44 - Investimentos</v>
      </c>
    </row>
    <row r="131" spans="1:12" x14ac:dyDescent="0.25">
      <c r="A131">
        <v>480092</v>
      </c>
      <c r="B131" t="s">
        <v>102</v>
      </c>
      <c r="C131">
        <v>44</v>
      </c>
      <c r="D131" t="s">
        <v>14</v>
      </c>
      <c r="E131">
        <v>2019</v>
      </c>
      <c r="F131">
        <v>2000</v>
      </c>
      <c r="G131">
        <v>4277926.83</v>
      </c>
      <c r="H131">
        <v>1435973.2</v>
      </c>
      <c r="I131">
        <v>1435973.2</v>
      </c>
      <c r="J131">
        <v>1435973.2</v>
      </c>
      <c r="K131" t="str">
        <f>VLOOKUP(Tabela1[[#This Row],[cdunidadegestora]],unidade!$C$1:$F$190,3,0)</f>
        <v>480092 - Fundo Catarinense para o Desenvolvimento da Saúde</v>
      </c>
      <c r="L131" t="str">
        <f>CONCATENATE(Tabela1[[#This Row],[cdgruponaturezadespesa]]," - ",Tabela1[[#This Row],[nmgruponaturezadespesa]])</f>
        <v>44 - Investimentos</v>
      </c>
    </row>
    <row r="132" spans="1:12" x14ac:dyDescent="0.25">
      <c r="A132">
        <v>520090</v>
      </c>
      <c r="B132" t="s">
        <v>103</v>
      </c>
      <c r="C132">
        <v>33</v>
      </c>
      <c r="D132" t="s">
        <v>11</v>
      </c>
      <c r="E132">
        <v>2019</v>
      </c>
      <c r="F132">
        <v>0</v>
      </c>
      <c r="G132">
        <v>3452482.87</v>
      </c>
      <c r="H132">
        <v>0</v>
      </c>
      <c r="I132">
        <v>0</v>
      </c>
      <c r="J132">
        <v>0</v>
      </c>
      <c r="K132" t="str">
        <f>VLOOKUP(Tabela1[[#This Row],[cdunidadegestora]],unidade!$C$1:$F$190,3,0)</f>
        <v>520090 - Fundo Estadual de Apoio aos Municípios</v>
      </c>
      <c r="L132" t="str">
        <f>CONCATENATE(Tabela1[[#This Row],[cdgruponaturezadespesa]]," - ",Tabela1[[#This Row],[nmgruponaturezadespesa]])</f>
        <v>33 - Outras Despesas Correntes</v>
      </c>
    </row>
    <row r="133" spans="1:12" x14ac:dyDescent="0.25">
      <c r="A133">
        <v>160085</v>
      </c>
      <c r="B133" t="s">
        <v>84</v>
      </c>
      <c r="C133">
        <v>33</v>
      </c>
      <c r="D133" t="s">
        <v>11</v>
      </c>
      <c r="E133">
        <v>2019</v>
      </c>
      <c r="F133">
        <v>88284918</v>
      </c>
      <c r="G133">
        <v>144686825.53999999</v>
      </c>
      <c r="H133">
        <v>143254623.02000001</v>
      </c>
      <c r="I133">
        <v>136646267.06</v>
      </c>
      <c r="J133">
        <v>135761804.90000001</v>
      </c>
      <c r="K133" t="str">
        <f>VLOOKUP(Tabela1[[#This Row],[cdunidadegestora]],unidade!$C$1:$F$190,3,0)</f>
        <v>160085 - Fundo de Melhoria do Corpo de Bombeiros Militar</v>
      </c>
      <c r="L133" t="str">
        <f>CONCATENATE(Tabela1[[#This Row],[cdgruponaturezadespesa]]," - ",Tabela1[[#This Row],[nmgruponaturezadespesa]])</f>
        <v>33 - Outras Despesas Correntes</v>
      </c>
    </row>
    <row r="134" spans="1:12" x14ac:dyDescent="0.25">
      <c r="A134">
        <v>540095</v>
      </c>
      <c r="B134" t="s">
        <v>63</v>
      </c>
      <c r="C134">
        <v>44</v>
      </c>
      <c r="D134" t="s">
        <v>14</v>
      </c>
      <c r="E134">
        <v>2019</v>
      </c>
      <c r="F134">
        <v>2070000</v>
      </c>
      <c r="G134">
        <v>2338320</v>
      </c>
      <c r="H134">
        <v>457402.76</v>
      </c>
      <c r="I134">
        <v>457402.76</v>
      </c>
      <c r="J134">
        <v>457402.76</v>
      </c>
      <c r="K134" t="str">
        <f>VLOOKUP(Tabela1[[#This Row],[cdunidadegestora]],unidade!$C$1:$F$190,3,0)</f>
        <v>540095 - Fundo Rotativo da Penitenciária  de Chapecó</v>
      </c>
      <c r="L134" t="str">
        <f>CONCATENATE(Tabela1[[#This Row],[cdgruponaturezadespesa]]," - ",Tabela1[[#This Row],[nmgruponaturezadespesa]])</f>
        <v>44 - Investimentos</v>
      </c>
    </row>
    <row r="135" spans="1:12" x14ac:dyDescent="0.25">
      <c r="A135">
        <v>540093</v>
      </c>
      <c r="B135" t="s">
        <v>104</v>
      </c>
      <c r="C135">
        <v>33</v>
      </c>
      <c r="D135" t="s">
        <v>11</v>
      </c>
      <c r="E135">
        <v>2019</v>
      </c>
      <c r="F135">
        <v>2200000</v>
      </c>
      <c r="G135">
        <v>2499436</v>
      </c>
      <c r="H135">
        <v>1952152.25</v>
      </c>
      <c r="I135">
        <v>1952152.25</v>
      </c>
      <c r="J135">
        <v>1952152.25</v>
      </c>
      <c r="K135" t="str">
        <f>VLOOKUP(Tabela1[[#This Row],[cdunidadegestora]],unidade!$C$1:$F$190,3,0)</f>
        <v>540093 - Fundo Rotativo da Penitenciária  Curitibanos</v>
      </c>
      <c r="L135" t="str">
        <f>CONCATENATE(Tabela1[[#This Row],[cdgruponaturezadespesa]]," - ",Tabela1[[#This Row],[nmgruponaturezadespesa]])</f>
        <v>33 - Outras Despesas Correntes</v>
      </c>
    </row>
    <row r="136" spans="1:12" x14ac:dyDescent="0.25">
      <c r="A136">
        <v>540097</v>
      </c>
      <c r="B136" t="s">
        <v>105</v>
      </c>
      <c r="C136">
        <v>44</v>
      </c>
      <c r="D136" t="s">
        <v>14</v>
      </c>
      <c r="E136">
        <v>2019</v>
      </c>
      <c r="F136">
        <v>0</v>
      </c>
      <c r="G136">
        <v>111972.54</v>
      </c>
      <c r="H136">
        <v>111720.24</v>
      </c>
      <c r="I136">
        <v>100146.84</v>
      </c>
      <c r="J136">
        <v>82566.84</v>
      </c>
      <c r="K136" t="str">
        <f>VLOOKUP(Tabela1[[#This Row],[cdunidadegestora]],unidade!$C$1:$F$190,3,0)</f>
        <v>540097 - Fundo Rotativo do Complexo Penitenciário da GrandeFlorianópolis</v>
      </c>
      <c r="L136" t="str">
        <f>CONCATENATE(Tabela1[[#This Row],[cdgruponaturezadespesa]]," - ",Tabela1[[#This Row],[nmgruponaturezadespesa]])</f>
        <v>44 - Investimentos</v>
      </c>
    </row>
    <row r="137" spans="1:12" x14ac:dyDescent="0.25">
      <c r="A137">
        <v>270091</v>
      </c>
      <c r="B137" t="s">
        <v>19</v>
      </c>
      <c r="C137">
        <v>33</v>
      </c>
      <c r="D137" t="s">
        <v>11</v>
      </c>
      <c r="E137">
        <v>2019</v>
      </c>
      <c r="F137">
        <v>1173073</v>
      </c>
      <c r="G137">
        <v>2252735.4900000002</v>
      </c>
      <c r="H137">
        <v>1207901.8700000001</v>
      </c>
      <c r="I137">
        <v>1153126.3999999999</v>
      </c>
      <c r="J137">
        <v>1153126.3999999999</v>
      </c>
      <c r="K137" t="str">
        <f>VLOOKUP(Tabela1[[#This Row],[cdunidadegestora]],unidade!$C$1:$F$190,3,0)</f>
        <v>270091 - Fundo Especial de Proteção ao Meio Ambiente</v>
      </c>
      <c r="L137" t="str">
        <f>CONCATENATE(Tabela1[[#This Row],[cdgruponaturezadespesa]]," - ",Tabela1[[#This Row],[nmgruponaturezadespesa]])</f>
        <v>33 - Outras Despesas Correntes</v>
      </c>
    </row>
    <row r="138" spans="1:12" x14ac:dyDescent="0.25">
      <c r="A138">
        <v>230023</v>
      </c>
      <c r="B138" t="s">
        <v>106</v>
      </c>
      <c r="C138">
        <v>44</v>
      </c>
      <c r="D138" t="s">
        <v>14</v>
      </c>
      <c r="E138">
        <v>2019</v>
      </c>
      <c r="F138">
        <v>174337</v>
      </c>
      <c r="G138">
        <v>10732.7</v>
      </c>
      <c r="H138">
        <v>10732.7</v>
      </c>
      <c r="I138">
        <v>10732.7</v>
      </c>
      <c r="J138">
        <v>10732.7</v>
      </c>
      <c r="K138" t="str">
        <f>VLOOKUP(Tabela1[[#This Row],[cdunidadegestora]],unidade!$C$1:$F$190,3,0)</f>
        <v>230023 - Santa Catarina Turismo S/A</v>
      </c>
      <c r="L138" t="str">
        <f>CONCATENATE(Tabela1[[#This Row],[cdgruponaturezadespesa]]," - ",Tabela1[[#This Row],[nmgruponaturezadespesa]])</f>
        <v>44 - Investimentos</v>
      </c>
    </row>
    <row r="139" spans="1:12" x14ac:dyDescent="0.25">
      <c r="A139">
        <v>230001</v>
      </c>
      <c r="B139" t="s">
        <v>94</v>
      </c>
      <c r="C139">
        <v>44</v>
      </c>
      <c r="D139" t="s">
        <v>14</v>
      </c>
      <c r="E139">
        <v>2019</v>
      </c>
      <c r="F139">
        <v>27163220</v>
      </c>
      <c r="G139">
        <v>1484328.05</v>
      </c>
      <c r="H139">
        <v>1484328.05</v>
      </c>
      <c r="I139">
        <v>1484328.05</v>
      </c>
      <c r="J139">
        <v>1484328.05</v>
      </c>
      <c r="K139" t="str">
        <f>VLOOKUP(Tabela1[[#This Row],[cdunidadegestora]],unidade!$C$1:$F$190,3,0)</f>
        <v>230001 - Secretaria de Estado de Turismo, Cultura e Esporte</v>
      </c>
      <c r="L139" t="str">
        <f>CONCATENATE(Tabela1[[#This Row],[cdgruponaturezadespesa]]," - ",Tabela1[[#This Row],[nmgruponaturezadespesa]])</f>
        <v>44 - Investimentos</v>
      </c>
    </row>
    <row r="140" spans="1:12" x14ac:dyDescent="0.25">
      <c r="A140">
        <v>440091</v>
      </c>
      <c r="B140" t="s">
        <v>74</v>
      </c>
      <c r="C140">
        <v>45</v>
      </c>
      <c r="D140" t="s">
        <v>47</v>
      </c>
      <c r="E140">
        <v>2019</v>
      </c>
      <c r="F140">
        <v>759712</v>
      </c>
      <c r="G140">
        <v>759712</v>
      </c>
      <c r="H140">
        <v>623909.6</v>
      </c>
      <c r="I140">
        <v>363913</v>
      </c>
      <c r="J140">
        <v>363913</v>
      </c>
      <c r="K140" t="str">
        <f>VLOOKUP(Tabela1[[#This Row],[cdunidadegestora]],unidade!$C$1:$F$190,3,0)</f>
        <v>440091 - Fundo de Terras do Estado de Santa Catarina</v>
      </c>
      <c r="L140" t="str">
        <f>CONCATENATE(Tabela1[[#This Row],[cdgruponaturezadespesa]]," - ",Tabela1[[#This Row],[nmgruponaturezadespesa]])</f>
        <v>45 - Inversões Financeiras</v>
      </c>
    </row>
    <row r="141" spans="1:12" x14ac:dyDescent="0.25">
      <c r="A141">
        <v>180001</v>
      </c>
      <c r="B141" t="s">
        <v>70</v>
      </c>
      <c r="C141">
        <v>31</v>
      </c>
      <c r="D141" t="s">
        <v>17</v>
      </c>
      <c r="E141">
        <v>2019</v>
      </c>
      <c r="F141">
        <v>8508800</v>
      </c>
      <c r="G141">
        <v>2715718.26</v>
      </c>
      <c r="H141">
        <v>2715718.26</v>
      </c>
      <c r="I141">
        <v>2715718.26</v>
      </c>
      <c r="J141">
        <v>2715718.26</v>
      </c>
      <c r="K141" t="str">
        <f>VLOOKUP(Tabela1[[#This Row],[cdunidadegestora]],unidade!$C$1:$F$190,3,0)</f>
        <v>180001 - Secretaria de Estado do Planejamento</v>
      </c>
      <c r="L141" t="str">
        <f>CONCATENATE(Tabela1[[#This Row],[cdgruponaturezadespesa]]," - ",Tabela1[[#This Row],[nmgruponaturezadespesa]])</f>
        <v>31 - Pessoal e Encargos Sociais</v>
      </c>
    </row>
    <row r="142" spans="1:12" x14ac:dyDescent="0.25">
      <c r="A142">
        <v>410041</v>
      </c>
      <c r="B142" t="s">
        <v>56</v>
      </c>
      <c r="C142">
        <v>44</v>
      </c>
      <c r="D142" t="s">
        <v>14</v>
      </c>
      <c r="E142">
        <v>2019</v>
      </c>
      <c r="F142">
        <v>165288</v>
      </c>
      <c r="G142">
        <v>510305.5</v>
      </c>
      <c r="H142">
        <v>510305.5</v>
      </c>
      <c r="I142">
        <v>510305.5</v>
      </c>
      <c r="J142">
        <v>510305.5</v>
      </c>
      <c r="K142" t="str">
        <f>VLOOKUP(Tabela1[[#This Row],[cdunidadegestora]],unidade!$C$1:$F$190,3,0)</f>
        <v>410041 - Agência de Desenvolvimento Regional de Xanxerê</v>
      </c>
      <c r="L142" t="str">
        <f>CONCATENATE(Tabela1[[#This Row],[cdgruponaturezadespesa]]," - ",Tabela1[[#This Row],[nmgruponaturezadespesa]])</f>
        <v>44 - Investimentos</v>
      </c>
    </row>
    <row r="143" spans="1:12" x14ac:dyDescent="0.25">
      <c r="A143">
        <v>410043</v>
      </c>
      <c r="B143" t="s">
        <v>107</v>
      </c>
      <c r="C143">
        <v>33</v>
      </c>
      <c r="D143" t="s">
        <v>11</v>
      </c>
      <c r="E143">
        <v>2019</v>
      </c>
      <c r="F143">
        <v>6738441</v>
      </c>
      <c r="G143">
        <v>612163.32999999996</v>
      </c>
      <c r="H143">
        <v>612163.32999999996</v>
      </c>
      <c r="I143">
        <v>612163.32999999996</v>
      </c>
      <c r="J143">
        <v>612163.32999999996</v>
      </c>
      <c r="K143" t="str">
        <f>VLOOKUP(Tabela1[[#This Row],[cdunidadegestora]],unidade!$C$1:$F$190,3,0)</f>
        <v>410043 - Agência de Desenvolvimento Regional de Joaçaba</v>
      </c>
      <c r="L143" t="str">
        <f>CONCATENATE(Tabela1[[#This Row],[cdgruponaturezadespesa]]," - ",Tabela1[[#This Row],[nmgruponaturezadespesa]])</f>
        <v>33 - Outras Despesas Correntes</v>
      </c>
    </row>
    <row r="144" spans="1:12" x14ac:dyDescent="0.25">
      <c r="A144">
        <v>410055</v>
      </c>
      <c r="B144" t="s">
        <v>108</v>
      </c>
      <c r="C144">
        <v>33</v>
      </c>
      <c r="D144" t="s">
        <v>11</v>
      </c>
      <c r="E144">
        <v>2019</v>
      </c>
      <c r="F144">
        <v>21834181</v>
      </c>
      <c r="G144">
        <v>2669584.61</v>
      </c>
      <c r="H144">
        <v>2669584.61</v>
      </c>
      <c r="I144">
        <v>2669584.61</v>
      </c>
      <c r="J144">
        <v>2669584.61</v>
      </c>
      <c r="K144" t="str">
        <f>VLOOKUP(Tabela1[[#This Row],[cdunidadegestora]],unidade!$C$1:$F$190,3,0)</f>
        <v>410055 - Agência de Desenvolvimento Regional de Tubarão</v>
      </c>
      <c r="L144" t="str">
        <f>CONCATENATE(Tabela1[[#This Row],[cdgruponaturezadespesa]]," - ",Tabela1[[#This Row],[nmgruponaturezadespesa]])</f>
        <v>33 - Outras Despesas Correntes</v>
      </c>
    </row>
    <row r="145" spans="1:12" x14ac:dyDescent="0.25">
      <c r="A145">
        <v>530023</v>
      </c>
      <c r="B145" t="s">
        <v>24</v>
      </c>
      <c r="C145">
        <v>44</v>
      </c>
      <c r="D145" t="s">
        <v>14</v>
      </c>
      <c r="E145">
        <v>2019</v>
      </c>
      <c r="F145">
        <v>741500</v>
      </c>
      <c r="G145">
        <v>1020</v>
      </c>
      <c r="H145">
        <v>1020</v>
      </c>
      <c r="I145">
        <v>1020</v>
      </c>
      <c r="J145">
        <v>1020</v>
      </c>
      <c r="K145" t="str">
        <f>VLOOKUP(Tabela1[[#This Row],[cdunidadegestora]],unidade!$C$1:$F$190,3,0)</f>
        <v>530023 - Departamento de Transportes e Terminais</v>
      </c>
      <c r="L145" t="str">
        <f>CONCATENATE(Tabela1[[#This Row],[cdgruponaturezadespesa]]," - ",Tabela1[[#This Row],[nmgruponaturezadespesa]])</f>
        <v>44 - Investimentos</v>
      </c>
    </row>
    <row r="146" spans="1:12" x14ac:dyDescent="0.25">
      <c r="A146">
        <v>160091</v>
      </c>
      <c r="B146" t="s">
        <v>12</v>
      </c>
      <c r="C146">
        <v>44</v>
      </c>
      <c r="D146" t="s">
        <v>14</v>
      </c>
      <c r="E146">
        <v>2016</v>
      </c>
      <c r="F146">
        <v>132755262</v>
      </c>
      <c r="G146">
        <v>123138766.17</v>
      </c>
      <c r="H146">
        <v>54479227.200000003</v>
      </c>
      <c r="I146">
        <v>49268254.609999999</v>
      </c>
      <c r="J146">
        <v>49224754.609999999</v>
      </c>
      <c r="K146" t="str">
        <f>VLOOKUP(Tabela1[[#This Row],[cdunidadegestora]],unidade!$C$1:$F$190,3,0)</f>
        <v>160091 - Fundo para Melhoria da Segurança Pública</v>
      </c>
      <c r="L146" t="str">
        <f>CONCATENATE(Tabela1[[#This Row],[cdgruponaturezadespesa]]," - ",Tabela1[[#This Row],[nmgruponaturezadespesa]])</f>
        <v>44 - Investimentos</v>
      </c>
    </row>
    <row r="147" spans="1:12" x14ac:dyDescent="0.25">
      <c r="A147">
        <v>230094</v>
      </c>
      <c r="B147" t="s">
        <v>34</v>
      </c>
      <c r="C147">
        <v>44</v>
      </c>
      <c r="D147" t="s">
        <v>14</v>
      </c>
      <c r="E147">
        <v>2016</v>
      </c>
      <c r="F147">
        <v>3450000</v>
      </c>
      <c r="G147">
        <v>460578.38</v>
      </c>
      <c r="H147">
        <v>151807.89000000001</v>
      </c>
      <c r="I147">
        <v>151807.89000000001</v>
      </c>
      <c r="J147">
        <v>151807.89000000001</v>
      </c>
      <c r="K147" t="str">
        <f>VLOOKUP(Tabela1[[#This Row],[cdunidadegestora]],unidade!$C$1:$F$190,3,0)</f>
        <v>230094 - Fundo Estadual de Incentivo ao Turismo</v>
      </c>
      <c r="L147" t="str">
        <f>CONCATENATE(Tabela1[[#This Row],[cdgruponaturezadespesa]]," - ",Tabela1[[#This Row],[nmgruponaturezadespesa]])</f>
        <v>44 - Investimentos</v>
      </c>
    </row>
    <row r="148" spans="1:12" x14ac:dyDescent="0.25">
      <c r="A148">
        <v>260099</v>
      </c>
      <c r="B148" t="s">
        <v>109</v>
      </c>
      <c r="C148">
        <v>44</v>
      </c>
      <c r="D148" t="s">
        <v>14</v>
      </c>
      <c r="E148">
        <v>2016</v>
      </c>
      <c r="F148">
        <v>0</v>
      </c>
      <c r="G148">
        <v>9000.06</v>
      </c>
      <c r="H148">
        <v>9000.06</v>
      </c>
      <c r="I148">
        <v>9000.06</v>
      </c>
      <c r="J148">
        <v>9000.06</v>
      </c>
      <c r="K148" t="str">
        <f>VLOOKUP(Tabela1[[#This Row],[cdunidadegestora]],unidade!$C$1:$F$190,3,0)</f>
        <v>260099 - Fundo para a Infância e Adolescência</v>
      </c>
      <c r="L148" t="str">
        <f>CONCATENATE(Tabela1[[#This Row],[cdgruponaturezadespesa]]," - ",Tabela1[[#This Row],[nmgruponaturezadespesa]])</f>
        <v>44 - Investimentos</v>
      </c>
    </row>
    <row r="149" spans="1:12" x14ac:dyDescent="0.25">
      <c r="A149">
        <v>440022</v>
      </c>
      <c r="B149" t="s">
        <v>91</v>
      </c>
      <c r="C149">
        <v>33</v>
      </c>
      <c r="D149" t="s">
        <v>11</v>
      </c>
      <c r="E149">
        <v>2016</v>
      </c>
      <c r="F149">
        <v>59876646</v>
      </c>
      <c r="G149">
        <v>50642922.909999996</v>
      </c>
      <c r="H149">
        <v>43613997.469999999</v>
      </c>
      <c r="I149">
        <v>43470866.740000002</v>
      </c>
      <c r="J149">
        <v>43300320.520000003</v>
      </c>
      <c r="K149" t="str">
        <f>VLOOKUP(Tabela1[[#This Row],[cdunidadegestora]],unidade!$C$1:$F$190,3,0)</f>
        <v>440022 - Companhia Integrada de Desenvolvimento Agrícola de Santa Catarina S/A</v>
      </c>
      <c r="L149" t="str">
        <f>CONCATENATE(Tabela1[[#This Row],[cdgruponaturezadespesa]]," - ",Tabela1[[#This Row],[nmgruponaturezadespesa]])</f>
        <v>33 - Outras Despesas Correntes</v>
      </c>
    </row>
    <row r="150" spans="1:12" x14ac:dyDescent="0.25">
      <c r="A150">
        <v>440093</v>
      </c>
      <c r="B150" t="s">
        <v>110</v>
      </c>
      <c r="C150">
        <v>44</v>
      </c>
      <c r="D150" t="s">
        <v>14</v>
      </c>
      <c r="E150">
        <v>2016</v>
      </c>
      <c r="F150">
        <v>16203399</v>
      </c>
      <c r="G150">
        <v>31158120.129999999</v>
      </c>
      <c r="H150">
        <v>9643889.7400000002</v>
      </c>
      <c r="I150">
        <v>2562599.7400000002</v>
      </c>
      <c r="J150">
        <v>2562599.7400000002</v>
      </c>
      <c r="K150" t="str">
        <f>VLOOKUP(Tabela1[[#This Row],[cdunidadegestora]],unidade!$C$1:$F$190,3,0)</f>
        <v>440093 - Fundo Estadual de Desenvolvimento Rural</v>
      </c>
      <c r="L150" t="str">
        <f>CONCATENATE(Tabela1[[#This Row],[cdgruponaturezadespesa]]," - ",Tabela1[[#This Row],[nmgruponaturezadespesa]])</f>
        <v>44 - Investimentos</v>
      </c>
    </row>
    <row r="151" spans="1:12" x14ac:dyDescent="0.25">
      <c r="A151">
        <v>470001</v>
      </c>
      <c r="B151" t="s">
        <v>43</v>
      </c>
      <c r="C151">
        <v>33</v>
      </c>
      <c r="D151" t="s">
        <v>11</v>
      </c>
      <c r="E151">
        <v>2016</v>
      </c>
      <c r="F151">
        <v>80079862</v>
      </c>
      <c r="G151">
        <v>48886500.640000001</v>
      </c>
      <c r="H151">
        <v>48851215.649999999</v>
      </c>
      <c r="I151">
        <v>48419036.390000001</v>
      </c>
      <c r="J151">
        <v>48146064.850000001</v>
      </c>
      <c r="K151" t="str">
        <f>VLOOKUP(Tabela1[[#This Row],[cdunidadegestora]],unidade!$C$1:$F$190,3,0)</f>
        <v>470001 - Secretaria de Estado da Administração</v>
      </c>
      <c r="L151" t="str">
        <f>CONCATENATE(Tabela1[[#This Row],[cdgruponaturezadespesa]]," - ",Tabela1[[#This Row],[nmgruponaturezadespesa]])</f>
        <v>33 - Outras Despesas Correntes</v>
      </c>
    </row>
    <row r="152" spans="1:12" x14ac:dyDescent="0.25">
      <c r="A152">
        <v>470022</v>
      </c>
      <c r="B152" t="s">
        <v>44</v>
      </c>
      <c r="C152">
        <v>33</v>
      </c>
      <c r="D152" t="s">
        <v>11</v>
      </c>
      <c r="E152">
        <v>2016</v>
      </c>
      <c r="F152">
        <v>69515844</v>
      </c>
      <c r="G152">
        <v>109222324.72</v>
      </c>
      <c r="H152">
        <v>56388541.310000002</v>
      </c>
      <c r="I152">
        <v>50614188.020000003</v>
      </c>
      <c r="J152">
        <v>50374731.840000004</v>
      </c>
      <c r="K152" t="str">
        <f>VLOOKUP(Tabela1[[#This Row],[cdunidadegestora]],unidade!$C$1:$F$190,3,0)</f>
        <v>470022 - Instituto de Previdência do Estado de Santa Catarina</v>
      </c>
      <c r="L152" t="str">
        <f>CONCATENATE(Tabela1[[#This Row],[cdgruponaturezadespesa]]," - ",Tabela1[[#This Row],[nmgruponaturezadespesa]])</f>
        <v>33 - Outras Despesas Correntes</v>
      </c>
    </row>
    <row r="153" spans="1:12" x14ac:dyDescent="0.25">
      <c r="A153">
        <v>470022</v>
      </c>
      <c r="B153" t="s">
        <v>44</v>
      </c>
      <c r="C153">
        <v>44</v>
      </c>
      <c r="D153" t="s">
        <v>14</v>
      </c>
      <c r="E153">
        <v>2016</v>
      </c>
      <c r="F153">
        <v>2166060</v>
      </c>
      <c r="G153">
        <v>5986069.4800000004</v>
      </c>
      <c r="H153">
        <v>931706.04</v>
      </c>
      <c r="I153">
        <v>910339.43</v>
      </c>
      <c r="J153">
        <v>910339.43</v>
      </c>
      <c r="K153" t="str">
        <f>VLOOKUP(Tabela1[[#This Row],[cdunidadegestora]],unidade!$C$1:$F$190,3,0)</f>
        <v>470022 - Instituto de Previdência do Estado de Santa Catarina</v>
      </c>
      <c r="L153" t="str">
        <f>CONCATENATE(Tabela1[[#This Row],[cdgruponaturezadespesa]]," - ",Tabela1[[#This Row],[nmgruponaturezadespesa]])</f>
        <v>44 - Investimentos</v>
      </c>
    </row>
    <row r="154" spans="1:12" x14ac:dyDescent="0.25">
      <c r="A154">
        <v>470075</v>
      </c>
      <c r="B154" t="s">
        <v>111</v>
      </c>
      <c r="C154">
        <v>31</v>
      </c>
      <c r="D154" t="s">
        <v>17</v>
      </c>
      <c r="E154">
        <v>2016</v>
      </c>
      <c r="F154">
        <v>3612000</v>
      </c>
      <c r="G154">
        <v>0</v>
      </c>
      <c r="H154">
        <v>0</v>
      </c>
      <c r="I154">
        <v>0</v>
      </c>
      <c r="J154">
        <v>0</v>
      </c>
      <c r="K154" t="str">
        <f>VLOOKUP(Tabela1[[#This Row],[cdunidadegestora]],unidade!$C$1:$F$190,3,0)</f>
        <v>470075 - Fundo Previdenciário</v>
      </c>
      <c r="L154" t="str">
        <f>CONCATENATE(Tabela1[[#This Row],[cdgruponaturezadespesa]]," - ",Tabela1[[#This Row],[nmgruponaturezadespesa]])</f>
        <v>31 - Pessoal e Encargos Sociais</v>
      </c>
    </row>
    <row r="155" spans="1:12" x14ac:dyDescent="0.25">
      <c r="A155">
        <v>480091</v>
      </c>
      <c r="B155" t="s">
        <v>22</v>
      </c>
      <c r="C155">
        <v>31</v>
      </c>
      <c r="D155" t="s">
        <v>17</v>
      </c>
      <c r="E155">
        <v>2016</v>
      </c>
      <c r="F155">
        <v>899419360</v>
      </c>
      <c r="G155">
        <v>1135818182.76</v>
      </c>
      <c r="H155">
        <v>1096505088.3499999</v>
      </c>
      <c r="I155">
        <v>1096147509.72</v>
      </c>
      <c r="J155">
        <v>1094281682.4200001</v>
      </c>
      <c r="K155" t="str">
        <f>VLOOKUP(Tabela1[[#This Row],[cdunidadegestora]],unidade!$C$1:$F$190,3,0)</f>
        <v>480091 - Fundo Estadual de Saúde</v>
      </c>
      <c r="L155" t="str">
        <f>CONCATENATE(Tabela1[[#This Row],[cdgruponaturezadespesa]]," - ",Tabela1[[#This Row],[nmgruponaturezadespesa]])</f>
        <v>31 - Pessoal e Encargos Sociais</v>
      </c>
    </row>
    <row r="156" spans="1:12" x14ac:dyDescent="0.25">
      <c r="A156">
        <v>520002</v>
      </c>
      <c r="B156" t="s">
        <v>60</v>
      </c>
      <c r="C156">
        <v>32</v>
      </c>
      <c r="D156" t="s">
        <v>101</v>
      </c>
      <c r="E156">
        <v>2016</v>
      </c>
      <c r="F156">
        <v>1207876510</v>
      </c>
      <c r="G156">
        <v>825915338.53999996</v>
      </c>
      <c r="H156">
        <v>671254327.44000006</v>
      </c>
      <c r="I156">
        <v>671254327.44000006</v>
      </c>
      <c r="J156">
        <v>671254327.44000006</v>
      </c>
      <c r="K156" t="str">
        <f>VLOOKUP(Tabela1[[#This Row],[cdunidadegestora]],unidade!$C$1:$F$190,3,0)</f>
        <v>520002 - Encargos Gerais do Estado</v>
      </c>
      <c r="L156" t="str">
        <f>CONCATENATE(Tabela1[[#This Row],[cdgruponaturezadespesa]]," - ",Tabela1[[#This Row],[nmgruponaturezadespesa]])</f>
        <v>32 - Juros e Encargos da Dívida</v>
      </c>
    </row>
    <row r="157" spans="1:12" x14ac:dyDescent="0.25">
      <c r="A157">
        <v>520030</v>
      </c>
      <c r="B157" t="s">
        <v>77</v>
      </c>
      <c r="C157">
        <v>33</v>
      </c>
      <c r="D157" t="s">
        <v>11</v>
      </c>
      <c r="E157">
        <v>2016</v>
      </c>
      <c r="F157">
        <v>3029566</v>
      </c>
      <c r="G157">
        <v>2625027.5</v>
      </c>
      <c r="H157">
        <v>928798.66</v>
      </c>
      <c r="I157">
        <v>891652.68</v>
      </c>
      <c r="J157">
        <v>890760.62</v>
      </c>
      <c r="K157" t="str">
        <f>VLOOKUP(Tabela1[[#This Row],[cdunidadegestora]],unidade!$C$1:$F$190,3,0)</f>
        <v>520030 - Fundação Escola de Governo</v>
      </c>
      <c r="L157" t="str">
        <f>CONCATENATE(Tabela1[[#This Row],[cdgruponaturezadespesa]]," - ",Tabela1[[#This Row],[nmgruponaturezadespesa]])</f>
        <v>33 - Outras Despesas Correntes</v>
      </c>
    </row>
    <row r="158" spans="1:12" x14ac:dyDescent="0.25">
      <c r="A158">
        <v>530023</v>
      </c>
      <c r="B158" t="s">
        <v>24</v>
      </c>
      <c r="C158">
        <v>33</v>
      </c>
      <c r="D158" t="s">
        <v>11</v>
      </c>
      <c r="E158">
        <v>2016</v>
      </c>
      <c r="F158">
        <v>14273570</v>
      </c>
      <c r="G158">
        <v>18073506.949999999</v>
      </c>
      <c r="H158">
        <v>12097649.33</v>
      </c>
      <c r="I158">
        <v>11914195.43</v>
      </c>
      <c r="J158">
        <v>11861339.76</v>
      </c>
      <c r="K158" t="str">
        <f>VLOOKUP(Tabela1[[#This Row],[cdunidadegestora]],unidade!$C$1:$F$190,3,0)</f>
        <v>530023 - Departamento de Transportes e Terminais</v>
      </c>
      <c r="L158" t="str">
        <f>CONCATENATE(Tabela1[[#This Row],[cdgruponaturezadespesa]]," - ",Tabela1[[#This Row],[nmgruponaturezadespesa]])</f>
        <v>33 - Outras Despesas Correntes</v>
      </c>
    </row>
    <row r="159" spans="1:12" x14ac:dyDescent="0.25">
      <c r="A159">
        <v>660001</v>
      </c>
      <c r="B159" t="s">
        <v>112</v>
      </c>
      <c r="C159">
        <v>44</v>
      </c>
      <c r="D159" t="s">
        <v>14</v>
      </c>
      <c r="E159">
        <v>2016</v>
      </c>
      <c r="F159">
        <v>359419</v>
      </c>
      <c r="G159">
        <v>2144918.71</v>
      </c>
      <c r="H159">
        <v>2057110.03</v>
      </c>
      <c r="I159">
        <v>2035385.05</v>
      </c>
      <c r="J159">
        <v>2035385.05</v>
      </c>
      <c r="K159" t="str">
        <f>VLOOKUP(Tabela1[[#This Row],[cdunidadegestora]],unidade!$C$1:$F$190,3,0)</f>
        <v>410035 - Agência de Desenvolvimento Regional de Timbó</v>
      </c>
      <c r="L159" t="str">
        <f>CONCATENATE(Tabela1[[#This Row],[cdgruponaturezadespesa]]," - ",Tabela1[[#This Row],[nmgruponaturezadespesa]])</f>
        <v>44 - Investimentos</v>
      </c>
    </row>
    <row r="160" spans="1:12" x14ac:dyDescent="0.25">
      <c r="A160">
        <v>730001</v>
      </c>
      <c r="B160" t="s">
        <v>30</v>
      </c>
      <c r="C160">
        <v>31</v>
      </c>
      <c r="D160" t="s">
        <v>17</v>
      </c>
      <c r="E160">
        <v>2016</v>
      </c>
      <c r="F160">
        <v>5158664</v>
      </c>
      <c r="G160">
        <v>6331403.54</v>
      </c>
      <c r="H160">
        <v>6327034.25</v>
      </c>
      <c r="I160">
        <v>6322942.9400000004</v>
      </c>
      <c r="J160">
        <v>6322942.9400000004</v>
      </c>
      <c r="K160" t="str">
        <f>VLOOKUP(Tabela1[[#This Row],[cdunidadegestora]],unidade!$C$1:$F$190,3,0)</f>
        <v>410040 - Agência de Desenvolvimento Regional de Chapecó</v>
      </c>
      <c r="L160" t="str">
        <f>CONCATENATE(Tabela1[[#This Row],[cdgruponaturezadespesa]]," - ",Tabela1[[#This Row],[nmgruponaturezadespesa]])</f>
        <v>31 - Pessoal e Encargos Sociais</v>
      </c>
    </row>
    <row r="161" spans="1:12" x14ac:dyDescent="0.25">
      <c r="A161">
        <v>750001</v>
      </c>
      <c r="B161" t="s">
        <v>113</v>
      </c>
      <c r="C161">
        <v>33</v>
      </c>
      <c r="D161" t="s">
        <v>11</v>
      </c>
      <c r="E161">
        <v>2016</v>
      </c>
      <c r="F161">
        <v>4508600</v>
      </c>
      <c r="G161">
        <v>6636195.6299999999</v>
      </c>
      <c r="H161">
        <v>5270917</v>
      </c>
      <c r="I161">
        <v>5203004.18</v>
      </c>
      <c r="J161">
        <v>5203004.18</v>
      </c>
      <c r="K161" t="str">
        <f>VLOOKUP(Tabela1[[#This Row],[cdunidadegestora]],unidade!$C$1:$F$190,3,0)</f>
        <v>410042 - Agência de Desenvolvimento Regional de Concórdia</v>
      </c>
      <c r="L161" t="str">
        <f>CONCATENATE(Tabela1[[#This Row],[cdgruponaturezadespesa]]," - ",Tabela1[[#This Row],[nmgruponaturezadespesa]])</f>
        <v>33 - Outras Despesas Correntes</v>
      </c>
    </row>
    <row r="162" spans="1:12" x14ac:dyDescent="0.25">
      <c r="A162">
        <v>790001</v>
      </c>
      <c r="B162" t="s">
        <v>31</v>
      </c>
      <c r="C162">
        <v>31</v>
      </c>
      <c r="D162" t="s">
        <v>17</v>
      </c>
      <c r="E162">
        <v>2016</v>
      </c>
      <c r="F162">
        <v>4457171</v>
      </c>
      <c r="G162">
        <v>4610025.1399999997</v>
      </c>
      <c r="H162">
        <v>4604596.03</v>
      </c>
      <c r="I162">
        <v>4604596.03</v>
      </c>
      <c r="J162">
        <v>4604596.03</v>
      </c>
      <c r="K162" t="str">
        <f>VLOOKUP(Tabela1[[#This Row],[cdunidadegestora]],unidade!$C$1:$F$190,3,0)</f>
        <v>410046 - Agência de Desenvolvimento Regional de Caçador</v>
      </c>
      <c r="L162" t="str">
        <f>CONCATENATE(Tabela1[[#This Row],[cdgruponaturezadespesa]]," - ",Tabela1[[#This Row],[nmgruponaturezadespesa]])</f>
        <v>31 - Pessoal e Encargos Sociais</v>
      </c>
    </row>
    <row r="163" spans="1:12" x14ac:dyDescent="0.25">
      <c r="A163">
        <v>810001</v>
      </c>
      <c r="B163" t="s">
        <v>114</v>
      </c>
      <c r="C163">
        <v>31</v>
      </c>
      <c r="D163" t="s">
        <v>17</v>
      </c>
      <c r="E163">
        <v>2016</v>
      </c>
      <c r="F163">
        <v>4836199</v>
      </c>
      <c r="G163">
        <v>5445938.0199999996</v>
      </c>
      <c r="H163">
        <v>5440992.4100000001</v>
      </c>
      <c r="I163">
        <v>5440992.4100000001</v>
      </c>
      <c r="J163">
        <v>5440992.4100000001</v>
      </c>
      <c r="K163" t="str">
        <f>VLOOKUP(Tabela1[[#This Row],[cdunidadegestora]],unidade!$C$1:$F$190,3,0)</f>
        <v>410048 - Agência de Desenvolvimento Regional de Rio do Sul</v>
      </c>
      <c r="L163" t="str">
        <f>CONCATENATE(Tabela1[[#This Row],[cdgruponaturezadespesa]]," - ",Tabela1[[#This Row],[nmgruponaturezadespesa]])</f>
        <v>31 - Pessoal e Encargos Sociais</v>
      </c>
    </row>
    <row r="164" spans="1:12" x14ac:dyDescent="0.25">
      <c r="A164">
        <v>850001</v>
      </c>
      <c r="B164" t="s">
        <v>115</v>
      </c>
      <c r="C164">
        <v>31</v>
      </c>
      <c r="D164" t="s">
        <v>17</v>
      </c>
      <c r="E164">
        <v>2016</v>
      </c>
      <c r="F164">
        <v>4339202</v>
      </c>
      <c r="G164">
        <v>4458356.6100000003</v>
      </c>
      <c r="H164">
        <v>4449433.09</v>
      </c>
      <c r="I164">
        <v>4449433.09</v>
      </c>
      <c r="J164">
        <v>4449433.09</v>
      </c>
      <c r="K164" t="str">
        <f>VLOOKUP(Tabela1[[#This Row],[cdunidadegestora]],unidade!$C$1:$F$190,3,0)</f>
        <v>410052 - Agência de Desenvolvimento Regional de Brusque</v>
      </c>
      <c r="L164" t="str">
        <f>CONCATENATE(Tabela1[[#This Row],[cdgruponaturezadespesa]]," - ",Tabela1[[#This Row],[nmgruponaturezadespesa]])</f>
        <v>31 - Pessoal e Encargos Sociais</v>
      </c>
    </row>
    <row r="165" spans="1:12" x14ac:dyDescent="0.25">
      <c r="A165">
        <v>920001</v>
      </c>
      <c r="B165" t="s">
        <v>116</v>
      </c>
      <c r="C165">
        <v>31</v>
      </c>
      <c r="D165" t="s">
        <v>17</v>
      </c>
      <c r="E165">
        <v>2016</v>
      </c>
      <c r="F165">
        <v>7237554</v>
      </c>
      <c r="G165">
        <v>8623637.3200000003</v>
      </c>
      <c r="H165">
        <v>8602058.4199999999</v>
      </c>
      <c r="I165">
        <v>8602058.4199999999</v>
      </c>
      <c r="J165">
        <v>8602058.4199999999</v>
      </c>
      <c r="K165" t="str">
        <f>VLOOKUP(Tabela1[[#This Row],[cdunidadegestora]],unidade!$C$1:$F$190,3,0)</f>
        <v>410058 - Agência de Desenvolvimento Regional de Joinville</v>
      </c>
      <c r="L165" t="str">
        <f>CONCATENATE(Tabela1[[#This Row],[cdgruponaturezadespesa]]," - ",Tabela1[[#This Row],[nmgruponaturezadespesa]])</f>
        <v>31 - Pessoal e Encargos Sociais</v>
      </c>
    </row>
    <row r="166" spans="1:12" x14ac:dyDescent="0.25">
      <c r="A166">
        <v>950001</v>
      </c>
      <c r="B166" t="s">
        <v>32</v>
      </c>
      <c r="C166">
        <v>44</v>
      </c>
      <c r="D166" t="s">
        <v>14</v>
      </c>
      <c r="E166">
        <v>2016</v>
      </c>
      <c r="F166">
        <v>493666</v>
      </c>
      <c r="G166">
        <v>1979526.42</v>
      </c>
      <c r="H166">
        <v>1759475.92</v>
      </c>
      <c r="I166">
        <v>1759475.92</v>
      </c>
      <c r="J166">
        <v>1759475.92</v>
      </c>
      <c r="K166" t="str">
        <f>VLOOKUP(Tabela1[[#This Row],[cdunidadegestora]],unidade!$C$1:$F$190,3,0)</f>
        <v>410061 - Agência de Desenvolvimento Regional de Canoinhas</v>
      </c>
      <c r="L166" t="str">
        <f>CONCATENATE(Tabela1[[#This Row],[cdgruponaturezadespesa]]," - ",Tabela1[[#This Row],[nmgruponaturezadespesa]])</f>
        <v>44 - Investimentos</v>
      </c>
    </row>
    <row r="167" spans="1:12" x14ac:dyDescent="0.25">
      <c r="A167">
        <v>410095</v>
      </c>
      <c r="B167" t="s">
        <v>117</v>
      </c>
      <c r="C167">
        <v>33</v>
      </c>
      <c r="D167" t="s">
        <v>11</v>
      </c>
      <c r="E167">
        <v>2016</v>
      </c>
      <c r="F167">
        <v>0</v>
      </c>
      <c r="G167">
        <v>0</v>
      </c>
      <c r="H167">
        <v>0</v>
      </c>
      <c r="I167">
        <v>0</v>
      </c>
      <c r="J167">
        <v>0</v>
      </c>
      <c r="K167" t="str">
        <f>VLOOKUP(Tabela1[[#This Row],[cdunidadegestora]],unidade!$C$1:$F$190,3,0)</f>
        <v>480093 - Fundo Estadual de Apoio aos Hospitais Filantrópicos, Hemosc, Cepon e Hospitais Municipais</v>
      </c>
      <c r="L167" t="str">
        <f>CONCATENATE(Tabela1[[#This Row],[cdgruponaturezadespesa]]," - ",Tabela1[[#This Row],[nmgruponaturezadespesa]])</f>
        <v>33 - Outras Despesas Correntes</v>
      </c>
    </row>
    <row r="168" spans="1:12" x14ac:dyDescent="0.25">
      <c r="A168">
        <v>160085</v>
      </c>
      <c r="B168" t="s">
        <v>84</v>
      </c>
      <c r="C168">
        <v>44</v>
      </c>
      <c r="D168" t="s">
        <v>14</v>
      </c>
      <c r="E168">
        <v>2017</v>
      </c>
      <c r="F168">
        <v>3136849</v>
      </c>
      <c r="G168">
        <v>3516962.71</v>
      </c>
      <c r="H168">
        <v>2112586.91</v>
      </c>
      <c r="I168">
        <v>2062086.66</v>
      </c>
      <c r="J168">
        <v>2049595.1</v>
      </c>
      <c r="K168" t="str">
        <f>VLOOKUP(Tabela1[[#This Row],[cdunidadegestora]],unidade!$C$1:$F$190,3,0)</f>
        <v>160085 - Fundo de Melhoria do Corpo de Bombeiros Militar</v>
      </c>
      <c r="L168" t="str">
        <f>CONCATENATE(Tabela1[[#This Row],[cdgruponaturezadespesa]]," - ",Tabela1[[#This Row],[nmgruponaturezadespesa]])</f>
        <v>44 - Investimentos</v>
      </c>
    </row>
    <row r="169" spans="1:12" x14ac:dyDescent="0.25">
      <c r="A169">
        <v>270023</v>
      </c>
      <c r="B169" t="s">
        <v>64</v>
      </c>
      <c r="C169">
        <v>31</v>
      </c>
      <c r="D169" t="s">
        <v>17</v>
      </c>
      <c r="E169">
        <v>2017</v>
      </c>
      <c r="F169">
        <v>9565458</v>
      </c>
      <c r="G169">
        <v>9549729</v>
      </c>
      <c r="H169">
        <v>8050745.0700000003</v>
      </c>
      <c r="I169">
        <v>8044474.9900000002</v>
      </c>
      <c r="J169">
        <v>8025493.8300000001</v>
      </c>
      <c r="K169" t="str">
        <f>VLOOKUP(Tabela1[[#This Row],[cdunidadegestora]],unidade!$C$1:$F$190,3,0)</f>
        <v>270023 - Junta Comercial do Estado de Santa Catarina</v>
      </c>
      <c r="L169" t="str">
        <f>CONCATENATE(Tabela1[[#This Row],[cdgruponaturezadespesa]]," - ",Tabela1[[#This Row],[nmgruponaturezadespesa]])</f>
        <v>31 - Pessoal e Encargos Sociais</v>
      </c>
    </row>
    <row r="170" spans="1:12" x14ac:dyDescent="0.25">
      <c r="A170">
        <v>270024</v>
      </c>
      <c r="B170" t="s">
        <v>118</v>
      </c>
      <c r="C170">
        <v>31</v>
      </c>
      <c r="D170" t="s">
        <v>17</v>
      </c>
      <c r="E170">
        <v>2017</v>
      </c>
      <c r="F170">
        <v>2824558</v>
      </c>
      <c r="G170">
        <v>2833410.89</v>
      </c>
      <c r="H170">
        <v>2833410.59</v>
      </c>
      <c r="I170">
        <v>2783966.51</v>
      </c>
      <c r="J170">
        <v>2764736.04</v>
      </c>
      <c r="K170" t="str">
        <f>VLOOKUP(Tabela1[[#This Row],[cdunidadegestora]],unidade!$C$1:$F$190,3,0)</f>
        <v>270024 - Fundação de Amparo à Pesquisa e Inovação do Estado de Santa Catarina - FAPESC</v>
      </c>
      <c r="L170" t="str">
        <f>CONCATENATE(Tabela1[[#This Row],[cdgruponaturezadespesa]]," - ",Tabela1[[#This Row],[nmgruponaturezadespesa]])</f>
        <v>31 - Pessoal e Encargos Sociais</v>
      </c>
    </row>
    <row r="171" spans="1:12" x14ac:dyDescent="0.25">
      <c r="A171">
        <v>270029</v>
      </c>
      <c r="B171" t="s">
        <v>119</v>
      </c>
      <c r="C171">
        <v>44</v>
      </c>
      <c r="D171" t="s">
        <v>14</v>
      </c>
      <c r="E171">
        <v>2017</v>
      </c>
      <c r="F171">
        <v>6265000</v>
      </c>
      <c r="G171">
        <v>5221964.71</v>
      </c>
      <c r="H171">
        <v>402219.8</v>
      </c>
      <c r="I171">
        <v>401606.44</v>
      </c>
      <c r="J171">
        <v>401606.44</v>
      </c>
      <c r="K171" t="str">
        <f>VLOOKUP(Tabela1[[#This Row],[cdunidadegestora]],unidade!$C$1:$F$190,3,0)</f>
        <v>270029 - Agência de Regulação de Serviços Públicos de Santa Catarina</v>
      </c>
      <c r="L171" t="str">
        <f>CONCATENATE(Tabela1[[#This Row],[cdgruponaturezadespesa]]," - ",Tabela1[[#This Row],[nmgruponaturezadespesa]])</f>
        <v>44 - Investimentos</v>
      </c>
    </row>
    <row r="172" spans="1:12" x14ac:dyDescent="0.25">
      <c r="A172">
        <v>270091</v>
      </c>
      <c r="B172" t="s">
        <v>19</v>
      </c>
      <c r="C172">
        <v>44</v>
      </c>
      <c r="D172" t="s">
        <v>14</v>
      </c>
      <c r="E172">
        <v>2017</v>
      </c>
      <c r="F172">
        <v>300000</v>
      </c>
      <c r="G172">
        <v>300000</v>
      </c>
      <c r="H172">
        <v>0</v>
      </c>
      <c r="I172">
        <v>0</v>
      </c>
      <c r="J172">
        <v>0</v>
      </c>
      <c r="K172" t="str">
        <f>VLOOKUP(Tabela1[[#This Row],[cdunidadegestora]],unidade!$C$1:$F$190,3,0)</f>
        <v>270091 - Fundo Especial de Proteção ao Meio Ambiente</v>
      </c>
      <c r="L172" t="str">
        <f>CONCATENATE(Tabela1[[#This Row],[cdgruponaturezadespesa]]," - ",Tabela1[[#This Row],[nmgruponaturezadespesa]])</f>
        <v>44 - Investimentos</v>
      </c>
    </row>
    <row r="173" spans="1:12" x14ac:dyDescent="0.25">
      <c r="A173">
        <v>410003</v>
      </c>
      <c r="B173" t="s">
        <v>72</v>
      </c>
      <c r="C173">
        <v>31</v>
      </c>
      <c r="D173" t="s">
        <v>17</v>
      </c>
      <c r="E173">
        <v>2017</v>
      </c>
      <c r="F173">
        <v>2956884</v>
      </c>
      <c r="G173">
        <v>3151750.84</v>
      </c>
      <c r="H173">
        <v>3151740.98</v>
      </c>
      <c r="I173">
        <v>3151740.98</v>
      </c>
      <c r="J173">
        <v>3129866.95</v>
      </c>
      <c r="K173" t="str">
        <f>VLOOKUP(Tabela1[[#This Row],[cdunidadegestora]],unidade!$C$1:$F$190,3,0)</f>
        <v>410003 - Secretaria Executiva de Articulação Nacional</v>
      </c>
      <c r="L173" t="str">
        <f>CONCATENATE(Tabela1[[#This Row],[cdgruponaturezadespesa]]," - ",Tabela1[[#This Row],[nmgruponaturezadespesa]])</f>
        <v>31 - Pessoal e Encargos Sociais</v>
      </c>
    </row>
    <row r="174" spans="1:12" x14ac:dyDescent="0.25">
      <c r="A174">
        <v>410004</v>
      </c>
      <c r="B174" t="s">
        <v>73</v>
      </c>
      <c r="C174">
        <v>31</v>
      </c>
      <c r="D174" t="s">
        <v>17</v>
      </c>
      <c r="E174">
        <v>2017</v>
      </c>
      <c r="F174">
        <v>2092457</v>
      </c>
      <c r="G174">
        <v>2148609.9500000002</v>
      </c>
      <c r="H174">
        <v>2148609.37</v>
      </c>
      <c r="I174">
        <v>2148609.37</v>
      </c>
      <c r="J174">
        <v>2126609.9500000002</v>
      </c>
      <c r="K174" t="str">
        <f>VLOOKUP(Tabela1[[#This Row],[cdunidadegestora]],unidade!$C$1:$F$190,3,0)</f>
        <v>410004 - Secretaria Executiva de Assuntos Internacionais</v>
      </c>
      <c r="L174" t="str">
        <f>CONCATENATE(Tabela1[[#This Row],[cdgruponaturezadespesa]]," - ",Tabela1[[#This Row],[nmgruponaturezadespesa]])</f>
        <v>31 - Pessoal e Encargos Sociais</v>
      </c>
    </row>
    <row r="175" spans="1:12" x14ac:dyDescent="0.25">
      <c r="A175">
        <v>410034</v>
      </c>
      <c r="B175" t="s">
        <v>120</v>
      </c>
      <c r="C175">
        <v>33</v>
      </c>
      <c r="D175" t="s">
        <v>11</v>
      </c>
      <c r="E175">
        <v>2017</v>
      </c>
      <c r="F175">
        <v>4396052</v>
      </c>
      <c r="G175">
        <v>5911538.29</v>
      </c>
      <c r="H175">
        <v>5031501.79</v>
      </c>
      <c r="I175">
        <v>4943216.5199999996</v>
      </c>
      <c r="J175">
        <v>4862124.62</v>
      </c>
      <c r="K175" t="str">
        <f>VLOOKUP(Tabela1[[#This Row],[cdunidadegestora]],unidade!$C$1:$F$190,3,0)</f>
        <v>410034 - Agência de Desenvolvimento Regional de Taió</v>
      </c>
      <c r="L175" t="str">
        <f>CONCATENATE(Tabela1[[#This Row],[cdgruponaturezadespesa]]," - ",Tabela1[[#This Row],[nmgruponaturezadespesa]])</f>
        <v>33 - Outras Despesas Correntes</v>
      </c>
    </row>
    <row r="176" spans="1:12" x14ac:dyDescent="0.25">
      <c r="A176">
        <v>410045</v>
      </c>
      <c r="B176" t="s">
        <v>52</v>
      </c>
      <c r="C176">
        <v>33</v>
      </c>
      <c r="D176" t="s">
        <v>11</v>
      </c>
      <c r="E176">
        <v>2017</v>
      </c>
      <c r="F176">
        <v>4355236</v>
      </c>
      <c r="G176">
        <v>6871828.0099999998</v>
      </c>
      <c r="H176">
        <v>5854167.2699999996</v>
      </c>
      <c r="I176">
        <v>5291925.6100000003</v>
      </c>
      <c r="J176">
        <v>5256737.84</v>
      </c>
      <c r="K176" t="str">
        <f>VLOOKUP(Tabela1[[#This Row],[cdunidadegestora]],unidade!$C$1:$F$190,3,0)</f>
        <v>410045 - Agência de Desenvolvimento Regional de Videira</v>
      </c>
      <c r="L176" t="str">
        <f>CONCATENATE(Tabela1[[#This Row],[cdgruponaturezadespesa]]," - ",Tabela1[[#This Row],[nmgruponaturezadespesa]])</f>
        <v>33 - Outras Despesas Correntes</v>
      </c>
    </row>
    <row r="177" spans="1:12" x14ac:dyDescent="0.25">
      <c r="A177">
        <v>410045</v>
      </c>
      <c r="B177" t="s">
        <v>52</v>
      </c>
      <c r="C177">
        <v>44</v>
      </c>
      <c r="D177" t="s">
        <v>14</v>
      </c>
      <c r="E177">
        <v>2017</v>
      </c>
      <c r="F177">
        <v>241276</v>
      </c>
      <c r="G177">
        <v>1223806.42</v>
      </c>
      <c r="H177">
        <v>1199485.83</v>
      </c>
      <c r="I177">
        <v>1199485.83</v>
      </c>
      <c r="J177">
        <v>1199485.83</v>
      </c>
      <c r="K177" t="str">
        <f>VLOOKUP(Tabela1[[#This Row],[cdunidadegestora]],unidade!$C$1:$F$190,3,0)</f>
        <v>410045 - Agência de Desenvolvimento Regional de Videira</v>
      </c>
      <c r="L177" t="str">
        <f>CONCATENATE(Tabela1[[#This Row],[cdgruponaturezadespesa]]," - ",Tabela1[[#This Row],[nmgruponaturezadespesa]])</f>
        <v>44 - Investimentos</v>
      </c>
    </row>
    <row r="178" spans="1:12" x14ac:dyDescent="0.25">
      <c r="A178">
        <v>410047</v>
      </c>
      <c r="B178" t="s">
        <v>87</v>
      </c>
      <c r="C178">
        <v>33</v>
      </c>
      <c r="D178" t="s">
        <v>11</v>
      </c>
      <c r="E178">
        <v>2017</v>
      </c>
      <c r="F178">
        <v>3494427</v>
      </c>
      <c r="G178">
        <v>4385178.8899999997</v>
      </c>
      <c r="H178">
        <v>4008930.81</v>
      </c>
      <c r="I178">
        <v>3681634.58</v>
      </c>
      <c r="J178">
        <v>3667994.41</v>
      </c>
      <c r="K178" t="str">
        <f>VLOOKUP(Tabela1[[#This Row],[cdunidadegestora]],unidade!$C$1:$F$190,3,0)</f>
        <v>410047 - Agência de Desenvolvimento Regional de Curitibanos</v>
      </c>
      <c r="L178" t="str">
        <f>CONCATENATE(Tabela1[[#This Row],[cdgruponaturezadespesa]]," - ",Tabela1[[#This Row],[nmgruponaturezadespesa]])</f>
        <v>33 - Outras Despesas Correntes</v>
      </c>
    </row>
    <row r="179" spans="1:12" x14ac:dyDescent="0.25">
      <c r="A179">
        <v>410058</v>
      </c>
      <c r="B179" t="s">
        <v>88</v>
      </c>
      <c r="C179">
        <v>33</v>
      </c>
      <c r="D179" t="s">
        <v>11</v>
      </c>
      <c r="E179">
        <v>2017</v>
      </c>
      <c r="F179">
        <v>21177247</v>
      </c>
      <c r="G179">
        <v>30672259.219999999</v>
      </c>
      <c r="H179">
        <v>27115816.940000001</v>
      </c>
      <c r="I179">
        <v>26325682.140000001</v>
      </c>
      <c r="J179">
        <v>25487164.489999998</v>
      </c>
      <c r="K179" t="str">
        <f>VLOOKUP(Tabela1[[#This Row],[cdunidadegestora]],unidade!$C$1:$F$190,3,0)</f>
        <v>410058 - Agência de Desenvolvimento Regional de Joinville</v>
      </c>
      <c r="L179" t="str">
        <f>CONCATENATE(Tabela1[[#This Row],[cdgruponaturezadespesa]]," - ",Tabela1[[#This Row],[nmgruponaturezadespesa]])</f>
        <v>33 - Outras Despesas Correntes</v>
      </c>
    </row>
    <row r="180" spans="1:12" x14ac:dyDescent="0.25">
      <c r="A180">
        <v>430001</v>
      </c>
      <c r="B180" t="s">
        <v>96</v>
      </c>
      <c r="C180">
        <v>31</v>
      </c>
      <c r="D180" t="s">
        <v>17</v>
      </c>
      <c r="E180">
        <v>2017</v>
      </c>
      <c r="F180">
        <v>26920718</v>
      </c>
      <c r="G180">
        <v>18037399.190000001</v>
      </c>
      <c r="H180">
        <v>18037388.710000001</v>
      </c>
      <c r="I180">
        <v>18037388.710000001</v>
      </c>
      <c r="J180">
        <v>17899123.050000001</v>
      </c>
      <c r="K180" t="str">
        <f>VLOOKUP(Tabela1[[#This Row],[cdunidadegestora]],unidade!$C$1:$F$190,3,0)</f>
        <v>430001 - Procuradoria Geral Junto ao Tribunal de Contas</v>
      </c>
      <c r="L180" t="str">
        <f>CONCATENATE(Tabela1[[#This Row],[cdgruponaturezadespesa]]," - ",Tabela1[[#This Row],[nmgruponaturezadespesa]])</f>
        <v>31 - Pessoal e Encargos Sociais</v>
      </c>
    </row>
    <row r="181" spans="1:12" x14ac:dyDescent="0.25">
      <c r="A181">
        <v>440022</v>
      </c>
      <c r="B181" t="s">
        <v>91</v>
      </c>
      <c r="C181">
        <v>31</v>
      </c>
      <c r="D181" t="s">
        <v>17</v>
      </c>
      <c r="E181">
        <v>2017</v>
      </c>
      <c r="F181">
        <v>151942962</v>
      </c>
      <c r="G181">
        <v>163381271.88999999</v>
      </c>
      <c r="H181">
        <v>163381271.88999999</v>
      </c>
      <c r="I181">
        <v>163381271.88999999</v>
      </c>
      <c r="J181">
        <v>161645047.06</v>
      </c>
      <c r="K181" t="str">
        <f>VLOOKUP(Tabela1[[#This Row],[cdunidadegestora]],unidade!$C$1:$F$190,3,0)</f>
        <v>440022 - Companhia Integrada de Desenvolvimento Agrícola de Santa Catarina S/A</v>
      </c>
      <c r="L181" t="str">
        <f>CONCATENATE(Tabela1[[#This Row],[cdgruponaturezadespesa]]," - ",Tabela1[[#This Row],[nmgruponaturezadespesa]])</f>
        <v>31 - Pessoal e Encargos Sociais</v>
      </c>
    </row>
    <row r="182" spans="1:12" x14ac:dyDescent="0.25">
      <c r="A182">
        <v>450091</v>
      </c>
      <c r="B182" t="s">
        <v>76</v>
      </c>
      <c r="C182">
        <v>33</v>
      </c>
      <c r="D182" t="s">
        <v>11</v>
      </c>
      <c r="E182">
        <v>2017</v>
      </c>
      <c r="F182">
        <v>108206398</v>
      </c>
      <c r="G182">
        <v>108206398</v>
      </c>
      <c r="H182">
        <v>35259764.609999999</v>
      </c>
      <c r="I182">
        <v>34259764.609999999</v>
      </c>
      <c r="J182">
        <v>34259764.609999999</v>
      </c>
      <c r="K182" t="str">
        <f>VLOOKUP(Tabela1[[#This Row],[cdunidadegestora]],unidade!$C$1:$F$190,3,0)</f>
        <v>450091 - Fundo de Apoio à Manutenção e ao Desenvolvimento da Educação Superior no Estado de SC</v>
      </c>
      <c r="L182" t="str">
        <f>CONCATENATE(Tabela1[[#This Row],[cdgruponaturezadespesa]]," - ",Tabela1[[#This Row],[nmgruponaturezadespesa]])</f>
        <v>33 - Outras Despesas Correntes</v>
      </c>
    </row>
    <row r="183" spans="1:12" x14ac:dyDescent="0.25">
      <c r="A183">
        <v>470093</v>
      </c>
      <c r="B183" t="s">
        <v>46</v>
      </c>
      <c r="C183">
        <v>45</v>
      </c>
      <c r="D183" t="s">
        <v>47</v>
      </c>
      <c r="E183">
        <v>2017</v>
      </c>
      <c r="F183">
        <v>12500000</v>
      </c>
      <c r="G183">
        <v>12536497.5</v>
      </c>
      <c r="H183">
        <v>0</v>
      </c>
      <c r="I183">
        <v>0</v>
      </c>
      <c r="J183">
        <v>0</v>
      </c>
      <c r="K183" t="str">
        <f>VLOOKUP(Tabela1[[#This Row],[cdunidadegestora]],unidade!$C$1:$F$190,3,0)</f>
        <v>470093 - Fundo Patrimonial</v>
      </c>
      <c r="L183" t="str">
        <f>CONCATENATE(Tabela1[[#This Row],[cdgruponaturezadespesa]]," - ",Tabela1[[#This Row],[nmgruponaturezadespesa]])</f>
        <v>45 - Inversões Financeiras</v>
      </c>
    </row>
    <row r="184" spans="1:12" x14ac:dyDescent="0.25">
      <c r="A184">
        <v>480092</v>
      </c>
      <c r="B184" t="s">
        <v>102</v>
      </c>
      <c r="C184">
        <v>44</v>
      </c>
      <c r="D184" t="s">
        <v>14</v>
      </c>
      <c r="E184">
        <v>2017</v>
      </c>
      <c r="F184">
        <v>0</v>
      </c>
      <c r="G184">
        <v>62065593.710000001</v>
      </c>
      <c r="H184">
        <v>44973224.909999996</v>
      </c>
      <c r="I184">
        <v>44558671.780000001</v>
      </c>
      <c r="J184">
        <v>43728426.590000004</v>
      </c>
      <c r="K184" t="str">
        <f>VLOOKUP(Tabela1[[#This Row],[cdunidadegestora]],unidade!$C$1:$F$190,3,0)</f>
        <v>480092 - Fundo Catarinense para o Desenvolvimento da Saúde</v>
      </c>
      <c r="L184" t="str">
        <f>CONCATENATE(Tabela1[[#This Row],[cdgruponaturezadespesa]]," - ",Tabela1[[#This Row],[nmgruponaturezadespesa]])</f>
        <v>44 - Investimentos</v>
      </c>
    </row>
    <row r="185" spans="1:12" x14ac:dyDescent="0.25">
      <c r="A185">
        <v>540094</v>
      </c>
      <c r="B185" t="s">
        <v>121</v>
      </c>
      <c r="C185">
        <v>33</v>
      </c>
      <c r="D185" t="s">
        <v>11</v>
      </c>
      <c r="E185">
        <v>2017</v>
      </c>
      <c r="F185">
        <v>3000000</v>
      </c>
      <c r="G185">
        <v>5127039.54</v>
      </c>
      <c r="H185">
        <v>3720722.67</v>
      </c>
      <c r="I185">
        <v>3720722.67</v>
      </c>
      <c r="J185">
        <v>3266655.67</v>
      </c>
      <c r="K185" t="str">
        <f>VLOOKUP(Tabela1[[#This Row],[cdunidadegestora]],unidade!$C$1:$F$190,3,0)</f>
        <v>540094 - Fundo Rotativo da Penitenciária de  Florianópolis</v>
      </c>
      <c r="L185" t="str">
        <f>CONCATENATE(Tabela1[[#This Row],[cdgruponaturezadespesa]]," - ",Tabela1[[#This Row],[nmgruponaturezadespesa]])</f>
        <v>33 - Outras Despesas Correntes</v>
      </c>
    </row>
    <row r="186" spans="1:12" x14ac:dyDescent="0.25">
      <c r="A186">
        <v>540098</v>
      </c>
      <c r="B186" t="s">
        <v>122</v>
      </c>
      <c r="C186">
        <v>33</v>
      </c>
      <c r="D186" t="s">
        <v>11</v>
      </c>
      <c r="E186">
        <v>2017</v>
      </c>
      <c r="F186">
        <v>43300000</v>
      </c>
      <c r="G186">
        <v>43300000</v>
      </c>
      <c r="H186">
        <v>0</v>
      </c>
      <c r="I186">
        <v>0</v>
      </c>
      <c r="J186">
        <v>0</v>
      </c>
      <c r="K186" t="str">
        <f>VLOOKUP(Tabela1[[#This Row],[cdunidadegestora]],unidade!$C$1:$F$190,3,0)</f>
        <v>150091 - Fundo de Acesso à Justiça</v>
      </c>
      <c r="L186" t="str">
        <f>CONCATENATE(Tabela1[[#This Row],[cdgruponaturezadespesa]]," - ",Tabela1[[#This Row],[nmgruponaturezadespesa]])</f>
        <v>33 - Outras Despesas Correntes</v>
      </c>
    </row>
    <row r="187" spans="1:12" x14ac:dyDescent="0.25">
      <c r="A187">
        <v>410033</v>
      </c>
      <c r="B187" t="s">
        <v>92</v>
      </c>
      <c r="C187">
        <v>31</v>
      </c>
      <c r="D187" t="s">
        <v>17</v>
      </c>
      <c r="E187">
        <v>2018</v>
      </c>
      <c r="F187">
        <v>3652770</v>
      </c>
      <c r="G187">
        <v>476952.05</v>
      </c>
      <c r="H187">
        <v>476952.05</v>
      </c>
      <c r="I187">
        <v>476952.05</v>
      </c>
      <c r="J187">
        <v>476952.05</v>
      </c>
      <c r="K187" t="str">
        <f>VLOOKUP(Tabela1[[#This Row],[cdunidadegestora]],unidade!$C$1:$F$190,3,0)</f>
        <v>410033 - Agência de Desenvolvimento Regional de Seara</v>
      </c>
      <c r="L187" t="str">
        <f>CONCATENATE(Tabela1[[#This Row],[cdgruponaturezadespesa]]," - ",Tabela1[[#This Row],[nmgruponaturezadespesa]])</f>
        <v>31 - Pessoal e Encargos Sociais</v>
      </c>
    </row>
    <row r="188" spans="1:12" x14ac:dyDescent="0.25">
      <c r="A188">
        <v>410002</v>
      </c>
      <c r="B188" t="s">
        <v>50</v>
      </c>
      <c r="C188">
        <v>33</v>
      </c>
      <c r="D188" t="s">
        <v>11</v>
      </c>
      <c r="E188">
        <v>2018</v>
      </c>
      <c r="F188">
        <v>24812930</v>
      </c>
      <c r="G188">
        <v>36119192.090000004</v>
      </c>
      <c r="H188">
        <v>36116036.280000001</v>
      </c>
      <c r="I188">
        <v>36113971.390000001</v>
      </c>
      <c r="J188">
        <v>36104326.049999997</v>
      </c>
      <c r="K188" t="str">
        <f>VLOOKUP(Tabela1[[#This Row],[cdunidadegestora]],unidade!$C$1:$F$190,3,0)</f>
        <v>410002 - Procuradoria Geral do Estado</v>
      </c>
      <c r="L188" t="str">
        <f>CONCATENATE(Tabela1[[#This Row],[cdgruponaturezadespesa]]," - ",Tabela1[[#This Row],[nmgruponaturezadespesa]])</f>
        <v>33 - Outras Despesas Correntes</v>
      </c>
    </row>
    <row r="189" spans="1:12" x14ac:dyDescent="0.25">
      <c r="A189">
        <v>160085</v>
      </c>
      <c r="B189" t="s">
        <v>84</v>
      </c>
      <c r="C189">
        <v>33</v>
      </c>
      <c r="D189" t="s">
        <v>11</v>
      </c>
      <c r="E189">
        <v>2018</v>
      </c>
      <c r="F189">
        <v>131565873</v>
      </c>
      <c r="G189">
        <v>161505349.43000001</v>
      </c>
      <c r="H189">
        <v>145675154.72</v>
      </c>
      <c r="I189">
        <v>139726202.72</v>
      </c>
      <c r="J189">
        <v>139609658.21000001</v>
      </c>
      <c r="K189" t="str">
        <f>VLOOKUP(Tabela1[[#This Row],[cdunidadegestora]],unidade!$C$1:$F$190,3,0)</f>
        <v>160085 - Fundo de Melhoria do Corpo de Bombeiros Militar</v>
      </c>
      <c r="L189" t="str">
        <f>CONCATENATE(Tabela1[[#This Row],[cdgruponaturezadespesa]]," - ",Tabela1[[#This Row],[nmgruponaturezadespesa]])</f>
        <v>33 - Outras Despesas Correntes</v>
      </c>
    </row>
    <row r="190" spans="1:12" x14ac:dyDescent="0.25">
      <c r="A190">
        <v>160085</v>
      </c>
      <c r="B190" t="s">
        <v>84</v>
      </c>
      <c r="C190">
        <v>31</v>
      </c>
      <c r="D190" t="s">
        <v>17</v>
      </c>
      <c r="E190">
        <v>2018</v>
      </c>
      <c r="F190">
        <v>270211857</v>
      </c>
      <c r="G190">
        <v>294733966.92000002</v>
      </c>
      <c r="H190">
        <v>294731481.52999997</v>
      </c>
      <c r="I190">
        <v>294731481.52999997</v>
      </c>
      <c r="J190">
        <v>294710952.93000001</v>
      </c>
      <c r="K190" t="str">
        <f>VLOOKUP(Tabela1[[#This Row],[cdunidadegestora]],unidade!$C$1:$F$190,3,0)</f>
        <v>160085 - Fundo de Melhoria do Corpo de Bombeiros Militar</v>
      </c>
      <c r="L190" t="str">
        <f>CONCATENATE(Tabela1[[#This Row],[cdgruponaturezadespesa]]," - ",Tabela1[[#This Row],[nmgruponaturezadespesa]])</f>
        <v>31 - Pessoal e Encargos Sociais</v>
      </c>
    </row>
    <row r="191" spans="1:12" x14ac:dyDescent="0.25">
      <c r="A191">
        <v>410048</v>
      </c>
      <c r="B191" t="s">
        <v>53</v>
      </c>
      <c r="C191">
        <v>31</v>
      </c>
      <c r="D191" t="s">
        <v>17</v>
      </c>
      <c r="E191">
        <v>2018</v>
      </c>
      <c r="F191">
        <v>5838165</v>
      </c>
      <c r="G191">
        <v>13000784.470000001</v>
      </c>
      <c r="H191">
        <v>13000782.27</v>
      </c>
      <c r="I191">
        <v>13000782.27</v>
      </c>
      <c r="J191">
        <v>12992290.98</v>
      </c>
      <c r="K191" t="str">
        <f>VLOOKUP(Tabela1[[#This Row],[cdunidadegestora]],unidade!$C$1:$F$190,3,0)</f>
        <v>410048 - Agência de Desenvolvimento Regional de Rio do Sul</v>
      </c>
      <c r="L191" t="str">
        <f>CONCATENATE(Tabela1[[#This Row],[cdgruponaturezadespesa]]," - ",Tabela1[[#This Row],[nmgruponaturezadespesa]])</f>
        <v>31 - Pessoal e Encargos Sociais</v>
      </c>
    </row>
    <row r="192" spans="1:12" x14ac:dyDescent="0.25">
      <c r="A192">
        <v>230021</v>
      </c>
      <c r="B192" t="s">
        <v>15</v>
      </c>
      <c r="C192">
        <v>33</v>
      </c>
      <c r="D192" t="s">
        <v>11</v>
      </c>
      <c r="E192">
        <v>2018</v>
      </c>
      <c r="F192">
        <v>16066405</v>
      </c>
      <c r="G192">
        <v>19031120.34</v>
      </c>
      <c r="H192">
        <v>16409957.02</v>
      </c>
      <c r="I192">
        <v>15926025.91</v>
      </c>
      <c r="J192">
        <v>15879123.289999999</v>
      </c>
      <c r="K192" t="str">
        <f>VLOOKUP(Tabela1[[#This Row],[cdunidadegestora]],unidade!$C$1:$F$190,3,0)</f>
        <v>230021 - Fundação Catarinense de Esporte</v>
      </c>
      <c r="L192" t="str">
        <f>CONCATENATE(Tabela1[[#This Row],[cdgruponaturezadespesa]]," - ",Tabela1[[#This Row],[nmgruponaturezadespesa]])</f>
        <v>33 - Outras Despesas Correntes</v>
      </c>
    </row>
    <row r="193" spans="1:12" x14ac:dyDescent="0.25">
      <c r="A193">
        <v>440093</v>
      </c>
      <c r="B193" t="s">
        <v>110</v>
      </c>
      <c r="C193">
        <v>45</v>
      </c>
      <c r="D193" t="s">
        <v>47</v>
      </c>
      <c r="E193">
        <v>2018</v>
      </c>
      <c r="F193">
        <v>11450913</v>
      </c>
      <c r="G193">
        <v>10811684.310000001</v>
      </c>
      <c r="H193">
        <v>10811684.310000001</v>
      </c>
      <c r="I193">
        <v>10811684.310000001</v>
      </c>
      <c r="J193">
        <v>10811684.310000001</v>
      </c>
      <c r="K193" t="str">
        <f>VLOOKUP(Tabela1[[#This Row],[cdunidadegestora]],unidade!$C$1:$F$190,3,0)</f>
        <v>440093 - Fundo Estadual de Desenvolvimento Rural</v>
      </c>
      <c r="L193" t="str">
        <f>CONCATENATE(Tabela1[[#This Row],[cdgruponaturezadespesa]]," - ",Tabela1[[#This Row],[nmgruponaturezadespesa]])</f>
        <v>45 - Inversões Financeiras</v>
      </c>
    </row>
    <row r="194" spans="1:12" x14ac:dyDescent="0.25">
      <c r="A194">
        <v>410061</v>
      </c>
      <c r="B194" t="s">
        <v>123</v>
      </c>
      <c r="C194">
        <v>31</v>
      </c>
      <c r="D194" t="s">
        <v>17</v>
      </c>
      <c r="E194">
        <v>2018</v>
      </c>
      <c r="F194">
        <v>4855874</v>
      </c>
      <c r="G194">
        <v>769845.99</v>
      </c>
      <c r="H194">
        <v>769845.99</v>
      </c>
      <c r="I194">
        <v>769845.99</v>
      </c>
      <c r="J194">
        <v>769845.99</v>
      </c>
      <c r="K194" t="str">
        <f>VLOOKUP(Tabela1[[#This Row],[cdunidadegestora]],unidade!$C$1:$F$190,3,0)</f>
        <v>410061 - Agência de Desenvolvimento Regional de Canoinhas</v>
      </c>
      <c r="L194" t="str">
        <f>CONCATENATE(Tabela1[[#This Row],[cdgruponaturezadespesa]]," - ",Tabela1[[#This Row],[nmgruponaturezadespesa]])</f>
        <v>31 - Pessoal e Encargos Sociais</v>
      </c>
    </row>
    <row r="195" spans="1:12" x14ac:dyDescent="0.25">
      <c r="A195">
        <v>440001</v>
      </c>
      <c r="B195" t="s">
        <v>124</v>
      </c>
      <c r="C195">
        <v>33</v>
      </c>
      <c r="D195" t="s">
        <v>11</v>
      </c>
      <c r="E195">
        <v>2018</v>
      </c>
      <c r="F195">
        <v>14788896</v>
      </c>
      <c r="G195">
        <v>10954471.560000001</v>
      </c>
      <c r="H195">
        <v>5893671.9800000004</v>
      </c>
      <c r="I195">
        <v>5043723.07</v>
      </c>
      <c r="J195">
        <v>4999728.58</v>
      </c>
      <c r="K195" t="str">
        <f>VLOOKUP(Tabela1[[#This Row],[cdunidadegestora]],unidade!$C$1:$F$190,3,0)</f>
        <v>440001 - Secretaria de Estado da Agricultura e da Pesca</v>
      </c>
      <c r="L195" t="str">
        <f>CONCATENATE(Tabela1[[#This Row],[cdgruponaturezadespesa]]," - ",Tabela1[[#This Row],[nmgruponaturezadespesa]])</f>
        <v>33 - Outras Despesas Correntes</v>
      </c>
    </row>
    <row r="196" spans="1:12" x14ac:dyDescent="0.25">
      <c r="A196">
        <v>410005</v>
      </c>
      <c r="B196" t="s">
        <v>125</v>
      </c>
      <c r="C196">
        <v>33</v>
      </c>
      <c r="D196" t="s">
        <v>11</v>
      </c>
      <c r="E196">
        <v>2018</v>
      </c>
      <c r="F196">
        <v>40282482</v>
      </c>
      <c r="G196">
        <v>17849323.719999999</v>
      </c>
      <c r="H196">
        <v>17849323.489999998</v>
      </c>
      <c r="I196">
        <v>17359778.550000001</v>
      </c>
      <c r="J196">
        <v>17349617.32</v>
      </c>
      <c r="K196" t="str">
        <f>VLOOKUP(Tabela1[[#This Row],[cdunidadegestora]],unidade!$C$1:$F$190,3,0)</f>
        <v>410005 - Secretaria de Estado de Comunicação</v>
      </c>
      <c r="L196" t="str">
        <f>CONCATENATE(Tabela1[[#This Row],[cdgruponaturezadespesa]]," - ",Tabela1[[#This Row],[nmgruponaturezadespesa]])</f>
        <v>33 - Outras Despesas Correntes</v>
      </c>
    </row>
    <row r="197" spans="1:12" x14ac:dyDescent="0.25">
      <c r="A197">
        <v>410040</v>
      </c>
      <c r="B197" t="s">
        <v>126</v>
      </c>
      <c r="C197">
        <v>33</v>
      </c>
      <c r="D197" t="s">
        <v>11</v>
      </c>
      <c r="E197">
        <v>2018</v>
      </c>
      <c r="F197">
        <v>8822273</v>
      </c>
      <c r="G197">
        <v>9236746.0600000005</v>
      </c>
      <c r="H197">
        <v>7586880.7199999997</v>
      </c>
      <c r="I197">
        <v>6985626.0800000001</v>
      </c>
      <c r="J197">
        <v>6982444.5099999998</v>
      </c>
      <c r="K197" t="str">
        <f>VLOOKUP(Tabela1[[#This Row],[cdunidadegestora]],unidade!$C$1:$F$190,3,0)</f>
        <v>410040 - Agência de Desenvolvimento Regional de Chapecó</v>
      </c>
      <c r="L197" t="str">
        <f>CONCATENATE(Tabela1[[#This Row],[cdgruponaturezadespesa]]," - ",Tabela1[[#This Row],[nmgruponaturezadespesa]])</f>
        <v>33 - Outras Despesas Correntes</v>
      </c>
    </row>
    <row r="198" spans="1:12" x14ac:dyDescent="0.25">
      <c r="A198">
        <v>410040</v>
      </c>
      <c r="B198" t="s">
        <v>126</v>
      </c>
      <c r="C198">
        <v>44</v>
      </c>
      <c r="D198" t="s">
        <v>14</v>
      </c>
      <c r="E198">
        <v>2018</v>
      </c>
      <c r="F198">
        <v>238666</v>
      </c>
      <c r="G198">
        <v>8863822.8000000007</v>
      </c>
      <c r="H198">
        <v>7516992.5199999996</v>
      </c>
      <c r="I198">
        <v>7253328.3200000003</v>
      </c>
      <c r="J198">
        <v>6249789</v>
      </c>
      <c r="K198" t="str">
        <f>VLOOKUP(Tabela1[[#This Row],[cdunidadegestora]],unidade!$C$1:$F$190,3,0)</f>
        <v>410040 - Agência de Desenvolvimento Regional de Chapecó</v>
      </c>
      <c r="L198" t="str">
        <f>CONCATENATE(Tabela1[[#This Row],[cdgruponaturezadespesa]]," - ",Tabela1[[#This Row],[nmgruponaturezadespesa]])</f>
        <v>44 - Investimentos</v>
      </c>
    </row>
    <row r="199" spans="1:12" x14ac:dyDescent="0.25">
      <c r="A199">
        <v>480091</v>
      </c>
      <c r="B199" t="s">
        <v>22</v>
      </c>
      <c r="C199">
        <v>46</v>
      </c>
      <c r="D199" t="s">
        <v>127</v>
      </c>
      <c r="E199">
        <v>2018</v>
      </c>
      <c r="F199">
        <v>0</v>
      </c>
      <c r="G199">
        <v>0</v>
      </c>
      <c r="H199">
        <v>0</v>
      </c>
      <c r="I199">
        <v>0</v>
      </c>
      <c r="J199">
        <v>0</v>
      </c>
      <c r="K199" t="str">
        <f>VLOOKUP(Tabela1[[#This Row],[cdunidadegestora]],unidade!$C$1:$F$190,3,0)</f>
        <v>480091 - Fundo Estadual de Saúde</v>
      </c>
      <c r="L199" t="str">
        <f>CONCATENATE(Tabela1[[#This Row],[cdgruponaturezadespesa]]," - ",Tabela1[[#This Row],[nmgruponaturezadespesa]])</f>
        <v>46 - Amortização da Dívida</v>
      </c>
    </row>
    <row r="200" spans="1:12" x14ac:dyDescent="0.25">
      <c r="A200">
        <v>410001</v>
      </c>
      <c r="B200" t="s">
        <v>71</v>
      </c>
      <c r="C200">
        <v>33</v>
      </c>
      <c r="D200" t="s">
        <v>11</v>
      </c>
      <c r="E200">
        <v>2018</v>
      </c>
      <c r="F200">
        <v>28057400</v>
      </c>
      <c r="G200">
        <v>23871485.629999999</v>
      </c>
      <c r="H200">
        <v>23758111.59</v>
      </c>
      <c r="I200">
        <v>22160588.559999999</v>
      </c>
      <c r="J200">
        <v>22098209.920000002</v>
      </c>
      <c r="K200" t="str">
        <f>VLOOKUP(Tabela1[[#This Row],[cdunidadegestora]],unidade!$C$1:$F$190,3,0)</f>
        <v>410001 - Secretaria de Estado da Casa Civil</v>
      </c>
      <c r="L200" t="str">
        <f>CONCATENATE(Tabela1[[#This Row],[cdgruponaturezadespesa]]," - ",Tabela1[[#This Row],[nmgruponaturezadespesa]])</f>
        <v>33 - Outras Despesas Correntes</v>
      </c>
    </row>
    <row r="201" spans="1:12" x14ac:dyDescent="0.25">
      <c r="A201">
        <v>410032</v>
      </c>
      <c r="B201" t="s">
        <v>86</v>
      </c>
      <c r="C201">
        <v>44</v>
      </c>
      <c r="D201" t="s">
        <v>14</v>
      </c>
      <c r="E201">
        <v>2018</v>
      </c>
      <c r="F201">
        <v>41989</v>
      </c>
      <c r="G201">
        <v>2519.9</v>
      </c>
      <c r="H201">
        <v>2519.9</v>
      </c>
      <c r="I201">
        <v>2519.9</v>
      </c>
      <c r="J201">
        <v>2519.9</v>
      </c>
      <c r="K201" t="str">
        <f>VLOOKUP(Tabela1[[#This Row],[cdunidadegestora]],unidade!$C$1:$F$190,3,0)</f>
        <v>410032 - Agência de Desenvolvimento Regional de Quilombo</v>
      </c>
      <c r="L201" t="str">
        <f>CONCATENATE(Tabela1[[#This Row],[cdgruponaturezadespesa]]," - ",Tabela1[[#This Row],[nmgruponaturezadespesa]])</f>
        <v>44 - Investimentos</v>
      </c>
    </row>
    <row r="202" spans="1:12" x14ac:dyDescent="0.25">
      <c r="A202">
        <v>530025</v>
      </c>
      <c r="B202" t="s">
        <v>90</v>
      </c>
      <c r="C202">
        <v>33</v>
      </c>
      <c r="D202" t="s">
        <v>11</v>
      </c>
      <c r="E202">
        <v>2018</v>
      </c>
      <c r="F202">
        <v>54437589</v>
      </c>
      <c r="G202">
        <v>70234296.109999999</v>
      </c>
      <c r="H202">
        <v>63478630.869999997</v>
      </c>
      <c r="I202">
        <v>56726047.75</v>
      </c>
      <c r="J202">
        <v>56654381.399999999</v>
      </c>
      <c r="K202" t="str">
        <f>VLOOKUP(Tabela1[[#This Row],[cdunidadegestora]],unidade!$C$1:$F$190,3,0)</f>
        <v>530025 - Departamento Estadual de Infraestrutura</v>
      </c>
      <c r="L202" t="str">
        <f>CONCATENATE(Tabela1[[#This Row],[cdgruponaturezadespesa]]," - ",Tabela1[[#This Row],[nmgruponaturezadespesa]])</f>
        <v>33 - Outras Despesas Correntes</v>
      </c>
    </row>
    <row r="203" spans="1:12" x14ac:dyDescent="0.25">
      <c r="A203">
        <v>530025</v>
      </c>
      <c r="B203" t="s">
        <v>90</v>
      </c>
      <c r="C203">
        <v>31</v>
      </c>
      <c r="D203" t="s">
        <v>17</v>
      </c>
      <c r="E203">
        <v>2018</v>
      </c>
      <c r="F203">
        <v>66948381</v>
      </c>
      <c r="G203">
        <v>54297708.049999997</v>
      </c>
      <c r="H203">
        <v>54193167.609999999</v>
      </c>
      <c r="I203">
        <v>54193167.609999999</v>
      </c>
      <c r="J203">
        <v>54167615.399999999</v>
      </c>
      <c r="K203" t="str">
        <f>VLOOKUP(Tabela1[[#This Row],[cdunidadegestora]],unidade!$C$1:$F$190,3,0)</f>
        <v>530025 - Departamento Estadual de Infraestrutura</v>
      </c>
      <c r="L203" t="str">
        <f>CONCATENATE(Tabela1[[#This Row],[cdgruponaturezadespesa]]," - ",Tabela1[[#This Row],[nmgruponaturezadespesa]])</f>
        <v>31 - Pessoal e Encargos Sociais</v>
      </c>
    </row>
    <row r="204" spans="1:12" x14ac:dyDescent="0.25">
      <c r="A204">
        <v>270021</v>
      </c>
      <c r="B204" t="s">
        <v>128</v>
      </c>
      <c r="C204">
        <v>31</v>
      </c>
      <c r="D204" t="s">
        <v>17</v>
      </c>
      <c r="E204">
        <v>2018</v>
      </c>
      <c r="F204">
        <v>41099996</v>
      </c>
      <c r="G204">
        <v>45784426.859999999</v>
      </c>
      <c r="H204">
        <v>43697926.490000002</v>
      </c>
      <c r="I204">
        <v>43661065.109999999</v>
      </c>
      <c r="J204">
        <v>43619759.68</v>
      </c>
      <c r="K204" t="str">
        <f>VLOOKUP(Tabela1[[#This Row],[cdunidadegestora]],unidade!$C$1:$F$190,3,0)</f>
        <v>270021 - Instituto do Meio Ambiente</v>
      </c>
      <c r="L204" t="str">
        <f>CONCATENATE(Tabela1[[#This Row],[cdgruponaturezadespesa]]," - ",Tabela1[[#This Row],[nmgruponaturezadespesa]])</f>
        <v>31 - Pessoal e Encargos Sociais</v>
      </c>
    </row>
    <row r="205" spans="1:12" x14ac:dyDescent="0.25">
      <c r="A205">
        <v>410058</v>
      </c>
      <c r="B205" t="s">
        <v>88</v>
      </c>
      <c r="C205">
        <v>31</v>
      </c>
      <c r="D205" t="s">
        <v>17</v>
      </c>
      <c r="E205">
        <v>2019</v>
      </c>
      <c r="F205">
        <v>9584436</v>
      </c>
      <c r="G205">
        <v>2259805.04</v>
      </c>
      <c r="H205">
        <v>2259805.04</v>
      </c>
      <c r="I205">
        <v>2259805.04</v>
      </c>
      <c r="J205">
        <v>2259805.04</v>
      </c>
      <c r="K205" t="str">
        <f>VLOOKUP(Tabela1[[#This Row],[cdunidadegestora]],unidade!$C$1:$F$190,3,0)</f>
        <v>410058 - Agência de Desenvolvimento Regional de Joinville</v>
      </c>
      <c r="L205" t="str">
        <f>CONCATENATE(Tabela1[[#This Row],[cdgruponaturezadespesa]]," - ",Tabela1[[#This Row],[nmgruponaturezadespesa]])</f>
        <v>31 - Pessoal e Encargos Sociais</v>
      </c>
    </row>
    <row r="206" spans="1:12" x14ac:dyDescent="0.25">
      <c r="A206">
        <v>260093</v>
      </c>
      <c r="B206" t="s">
        <v>129</v>
      </c>
      <c r="C206">
        <v>44</v>
      </c>
      <c r="D206" t="s">
        <v>14</v>
      </c>
      <c r="E206">
        <v>2019</v>
      </c>
      <c r="F206">
        <v>0</v>
      </c>
      <c r="G206">
        <v>6161691.96</v>
      </c>
      <c r="H206">
        <v>6161691.96</v>
      </c>
      <c r="I206">
        <v>6161690.1399999997</v>
      </c>
      <c r="J206">
        <v>6161690.1399999997</v>
      </c>
      <c r="K206" t="str">
        <f>VLOOKUP(Tabela1[[#This Row],[cdunidadegestora]],unidade!$C$1:$F$190,3,0)</f>
        <v>260093 - Fundo Estadual de Assistência Social</v>
      </c>
      <c r="L206" t="str">
        <f>CONCATENATE(Tabela1[[#This Row],[cdgruponaturezadespesa]]," - ",Tabela1[[#This Row],[nmgruponaturezadespesa]])</f>
        <v>44 - Investimentos</v>
      </c>
    </row>
    <row r="207" spans="1:12" x14ac:dyDescent="0.25">
      <c r="A207">
        <v>270001</v>
      </c>
      <c r="B207" t="s">
        <v>130</v>
      </c>
      <c r="C207">
        <v>31</v>
      </c>
      <c r="D207" t="s">
        <v>17</v>
      </c>
      <c r="E207">
        <v>2019</v>
      </c>
      <c r="F207">
        <v>9989919</v>
      </c>
      <c r="G207">
        <v>13246316.82</v>
      </c>
      <c r="H207">
        <v>13173229.699999999</v>
      </c>
      <c r="I207">
        <v>13127335.84</v>
      </c>
      <c r="J207">
        <v>13037401.470000001</v>
      </c>
      <c r="K207" t="str">
        <f>VLOOKUP(Tabela1[[#This Row],[cdunidadegestora]],unidade!$C$1:$F$190,3,0)</f>
        <v>270001 - Secretaria de Estado do Desenvolvimento Econômico Sustentável</v>
      </c>
      <c r="L207" t="str">
        <f>CONCATENATE(Tabela1[[#This Row],[cdgruponaturezadespesa]]," - ",Tabela1[[#This Row],[nmgruponaturezadespesa]])</f>
        <v>31 - Pessoal e Encargos Sociais</v>
      </c>
    </row>
    <row r="208" spans="1:12" x14ac:dyDescent="0.25">
      <c r="A208">
        <v>270001</v>
      </c>
      <c r="B208" t="s">
        <v>130</v>
      </c>
      <c r="C208">
        <v>33</v>
      </c>
      <c r="D208" t="s">
        <v>11</v>
      </c>
      <c r="E208">
        <v>2019</v>
      </c>
      <c r="F208">
        <v>13878394</v>
      </c>
      <c r="G208">
        <v>17462338.920000002</v>
      </c>
      <c r="H208">
        <v>12720431.109999999</v>
      </c>
      <c r="I208">
        <v>11761760.140000001</v>
      </c>
      <c r="J208">
        <v>11372030.27</v>
      </c>
      <c r="K208" t="str">
        <f>VLOOKUP(Tabela1[[#This Row],[cdunidadegestora]],unidade!$C$1:$F$190,3,0)</f>
        <v>270001 - Secretaria de Estado do Desenvolvimento Econômico Sustentável</v>
      </c>
      <c r="L208" t="str">
        <f>CONCATENATE(Tabela1[[#This Row],[cdgruponaturezadespesa]]," - ",Tabela1[[#This Row],[nmgruponaturezadespesa]])</f>
        <v>33 - Outras Despesas Correntes</v>
      </c>
    </row>
    <row r="209" spans="1:12" x14ac:dyDescent="0.25">
      <c r="A209">
        <v>260096</v>
      </c>
      <c r="B209" t="s">
        <v>58</v>
      </c>
      <c r="C209">
        <v>33</v>
      </c>
      <c r="D209" t="s">
        <v>11</v>
      </c>
      <c r="E209">
        <v>2019</v>
      </c>
      <c r="F209">
        <v>8000000</v>
      </c>
      <c r="G209">
        <v>0</v>
      </c>
      <c r="H209">
        <v>0</v>
      </c>
      <c r="I209">
        <v>0</v>
      </c>
      <c r="J209">
        <v>0</v>
      </c>
      <c r="K209" t="str">
        <f>VLOOKUP(Tabela1[[#This Row],[cdunidadegestora]],unidade!$C$1:$F$190,3,0)</f>
        <v>260096 - Fundo Est. de Combate e Erradicação da Pobreza</v>
      </c>
      <c r="L209" t="str">
        <f>CONCATENATE(Tabela1[[#This Row],[cdgruponaturezadespesa]]," - ",Tabela1[[#This Row],[nmgruponaturezadespesa]])</f>
        <v>33 - Outras Despesas Correntes</v>
      </c>
    </row>
    <row r="210" spans="1:12" x14ac:dyDescent="0.25">
      <c r="A210">
        <v>440094</v>
      </c>
      <c r="B210" t="s">
        <v>75</v>
      </c>
      <c r="C210">
        <v>33</v>
      </c>
      <c r="D210" t="s">
        <v>11</v>
      </c>
      <c r="E210">
        <v>2019</v>
      </c>
      <c r="F210">
        <v>5199280</v>
      </c>
      <c r="G210">
        <v>9961330</v>
      </c>
      <c r="H210">
        <v>8636818.5800000001</v>
      </c>
      <c r="I210">
        <v>8636818.5800000001</v>
      </c>
      <c r="J210">
        <v>8636818.5800000001</v>
      </c>
      <c r="K210" t="str">
        <f>VLOOKUP(Tabela1[[#This Row],[cdunidadegestora]],unidade!$C$1:$F$190,3,0)</f>
        <v>440094 - Fundo Estadual de Sanidade Animal</v>
      </c>
      <c r="L210" t="str">
        <f>CONCATENATE(Tabela1[[#This Row],[cdgruponaturezadespesa]]," - ",Tabela1[[#This Row],[nmgruponaturezadespesa]])</f>
        <v>33 - Outras Despesas Correntes</v>
      </c>
    </row>
    <row r="211" spans="1:12" x14ac:dyDescent="0.25">
      <c r="A211">
        <v>440022</v>
      </c>
      <c r="B211" t="s">
        <v>91</v>
      </c>
      <c r="C211">
        <v>33</v>
      </c>
      <c r="D211" t="s">
        <v>11</v>
      </c>
      <c r="E211">
        <v>2019</v>
      </c>
      <c r="F211">
        <v>55795307</v>
      </c>
      <c r="G211">
        <v>61618921.030000001</v>
      </c>
      <c r="H211">
        <v>41458295.780000001</v>
      </c>
      <c r="I211">
        <v>39735119.359999999</v>
      </c>
      <c r="J211">
        <v>39561671.93</v>
      </c>
      <c r="K211" t="str">
        <f>VLOOKUP(Tabela1[[#This Row],[cdunidadegestora]],unidade!$C$1:$F$190,3,0)</f>
        <v>440022 - Companhia Integrada de Desenvolvimento Agrícola de Santa Catarina S/A</v>
      </c>
      <c r="L211" t="str">
        <f>CONCATENATE(Tabela1[[#This Row],[cdgruponaturezadespesa]]," - ",Tabela1[[#This Row],[nmgruponaturezadespesa]])</f>
        <v>33 - Outras Despesas Correntes</v>
      </c>
    </row>
    <row r="212" spans="1:12" x14ac:dyDescent="0.25">
      <c r="A212">
        <v>420001</v>
      </c>
      <c r="B212" t="s">
        <v>65</v>
      </c>
      <c r="C212">
        <v>33</v>
      </c>
      <c r="D212" t="s">
        <v>11</v>
      </c>
      <c r="E212">
        <v>2019</v>
      </c>
      <c r="F212">
        <v>1816684</v>
      </c>
      <c r="G212">
        <v>987636.18</v>
      </c>
      <c r="H212">
        <v>821797</v>
      </c>
      <c r="I212">
        <v>821797</v>
      </c>
      <c r="J212">
        <v>821797</v>
      </c>
      <c r="K212" t="str">
        <f>VLOOKUP(Tabela1[[#This Row],[cdunidadegestora]],unidade!$C$1:$F$190,3,0)</f>
        <v>420001 - Gabinete do Vice-Governador do Estado</v>
      </c>
      <c r="L212" t="str">
        <f>CONCATENATE(Tabela1[[#This Row],[cdgruponaturezadespesa]]," - ",Tabela1[[#This Row],[nmgruponaturezadespesa]])</f>
        <v>33 - Outras Despesas Correntes</v>
      </c>
    </row>
    <row r="213" spans="1:12" x14ac:dyDescent="0.25">
      <c r="A213">
        <v>270025</v>
      </c>
      <c r="B213" t="s">
        <v>85</v>
      </c>
      <c r="C213">
        <v>33</v>
      </c>
      <c r="D213" t="s">
        <v>11</v>
      </c>
      <c r="E213">
        <v>2019</v>
      </c>
      <c r="F213">
        <v>12432184</v>
      </c>
      <c r="G213">
        <v>12772308.960000001</v>
      </c>
      <c r="H213">
        <v>6812934.2000000002</v>
      </c>
      <c r="I213">
        <v>6358868.3499999996</v>
      </c>
      <c r="J213">
        <v>6358868.3499999996</v>
      </c>
      <c r="K213" t="str">
        <f>VLOOKUP(Tabela1[[#This Row],[cdunidadegestora]],unidade!$C$1:$F$190,3,0)</f>
        <v>270025 - Instituto de Metrologia de Santa Catarina</v>
      </c>
      <c r="L213" t="str">
        <f>CONCATENATE(Tabela1[[#This Row],[cdgruponaturezadespesa]]," - ",Tabela1[[#This Row],[nmgruponaturezadespesa]])</f>
        <v>33 - Outras Despesas Correntes</v>
      </c>
    </row>
    <row r="214" spans="1:12" x14ac:dyDescent="0.25">
      <c r="A214">
        <v>410003</v>
      </c>
      <c r="B214" t="s">
        <v>72</v>
      </c>
      <c r="C214">
        <v>44</v>
      </c>
      <c r="D214" t="s">
        <v>14</v>
      </c>
      <c r="E214">
        <v>2019</v>
      </c>
      <c r="F214">
        <v>0</v>
      </c>
      <c r="G214">
        <v>17000</v>
      </c>
      <c r="H214">
        <v>17000</v>
      </c>
      <c r="I214">
        <v>17000</v>
      </c>
      <c r="J214">
        <v>17000</v>
      </c>
      <c r="K214" t="str">
        <f>VLOOKUP(Tabela1[[#This Row],[cdunidadegestora]],unidade!$C$1:$F$190,3,0)</f>
        <v>410003 - Secretaria Executiva de Articulação Nacional</v>
      </c>
      <c r="L214" t="str">
        <f>CONCATENATE(Tabela1[[#This Row],[cdgruponaturezadespesa]]," - ",Tabela1[[#This Row],[nmgruponaturezadespesa]])</f>
        <v>44 - Investimentos</v>
      </c>
    </row>
    <row r="215" spans="1:12" x14ac:dyDescent="0.25">
      <c r="A215">
        <v>470022</v>
      </c>
      <c r="B215" t="s">
        <v>44</v>
      </c>
      <c r="C215">
        <v>44</v>
      </c>
      <c r="D215" t="s">
        <v>14</v>
      </c>
      <c r="E215">
        <v>2019</v>
      </c>
      <c r="F215">
        <v>2706860</v>
      </c>
      <c r="G215">
        <v>3656860</v>
      </c>
      <c r="H215">
        <v>25812.34</v>
      </c>
      <c r="I215">
        <v>5986.34</v>
      </c>
      <c r="J215">
        <v>5986.34</v>
      </c>
      <c r="K215" t="str">
        <f>VLOOKUP(Tabela1[[#This Row],[cdunidadegestora]],unidade!$C$1:$F$190,3,0)</f>
        <v>470022 - Instituto de Previdência do Estado de Santa Catarina</v>
      </c>
      <c r="L215" t="str">
        <f>CONCATENATE(Tabela1[[#This Row],[cdgruponaturezadespesa]]," - ",Tabela1[[#This Row],[nmgruponaturezadespesa]])</f>
        <v>44 - Investimentos</v>
      </c>
    </row>
    <row r="216" spans="1:12" x14ac:dyDescent="0.25">
      <c r="A216">
        <v>470022</v>
      </c>
      <c r="B216" t="s">
        <v>44</v>
      </c>
      <c r="C216">
        <v>33</v>
      </c>
      <c r="D216" t="s">
        <v>11</v>
      </c>
      <c r="E216">
        <v>2019</v>
      </c>
      <c r="F216">
        <v>64690221</v>
      </c>
      <c r="G216">
        <v>66361311.880000003</v>
      </c>
      <c r="H216">
        <v>63072308.609999999</v>
      </c>
      <c r="I216">
        <v>56778057.609999999</v>
      </c>
      <c r="J216">
        <v>56752759.640000001</v>
      </c>
      <c r="K216" t="str">
        <f>VLOOKUP(Tabela1[[#This Row],[cdunidadegestora]],unidade!$C$1:$F$190,3,0)</f>
        <v>470022 - Instituto de Previdência do Estado de Santa Catarina</v>
      </c>
      <c r="L216" t="str">
        <f>CONCATENATE(Tabela1[[#This Row],[cdgruponaturezadespesa]]," - ",Tabela1[[#This Row],[nmgruponaturezadespesa]])</f>
        <v>33 - Outras Despesas Correntes</v>
      </c>
    </row>
    <row r="217" spans="1:12" x14ac:dyDescent="0.25">
      <c r="A217">
        <v>410040</v>
      </c>
      <c r="B217" t="s">
        <v>126</v>
      </c>
      <c r="C217">
        <v>31</v>
      </c>
      <c r="D217" t="s">
        <v>17</v>
      </c>
      <c r="E217">
        <v>2019</v>
      </c>
      <c r="F217">
        <v>7420257</v>
      </c>
      <c r="G217">
        <v>1704210.24</v>
      </c>
      <c r="H217">
        <v>1704210.24</v>
      </c>
      <c r="I217">
        <v>1704210.24</v>
      </c>
      <c r="J217">
        <v>1704210.24</v>
      </c>
      <c r="K217" t="str">
        <f>VLOOKUP(Tabela1[[#This Row],[cdunidadegestora]],unidade!$C$1:$F$190,3,0)</f>
        <v>410040 - Agência de Desenvolvimento Regional de Chapecó</v>
      </c>
      <c r="L217" t="str">
        <f>CONCATENATE(Tabela1[[#This Row],[cdgruponaturezadespesa]]," - ",Tabela1[[#This Row],[nmgruponaturezadespesa]])</f>
        <v>31 - Pessoal e Encargos Sociais</v>
      </c>
    </row>
    <row r="218" spans="1:12" x14ac:dyDescent="0.25">
      <c r="A218">
        <v>410051</v>
      </c>
      <c r="B218" t="s">
        <v>69</v>
      </c>
      <c r="C218">
        <v>31</v>
      </c>
      <c r="D218" t="s">
        <v>17</v>
      </c>
      <c r="E218">
        <v>2019</v>
      </c>
      <c r="F218">
        <v>10867864</v>
      </c>
      <c r="G218">
        <v>3184110.09</v>
      </c>
      <c r="H218">
        <v>3184110.09</v>
      </c>
      <c r="I218">
        <v>3184110.09</v>
      </c>
      <c r="J218">
        <v>3184110.09</v>
      </c>
      <c r="K218" t="str">
        <f>VLOOKUP(Tabela1[[#This Row],[cdunidadegestora]],unidade!$C$1:$F$190,3,0)</f>
        <v>410051 - Agência de Desenvolvimento Regional de Blumenau</v>
      </c>
      <c r="L218" t="str">
        <f>CONCATENATE(Tabela1[[#This Row],[cdgruponaturezadespesa]]," - ",Tabela1[[#This Row],[nmgruponaturezadespesa]])</f>
        <v>31 - Pessoal e Encargos Sociais</v>
      </c>
    </row>
    <row r="219" spans="1:12" x14ac:dyDescent="0.25">
      <c r="A219">
        <v>150001</v>
      </c>
      <c r="B219" t="s">
        <v>131</v>
      </c>
      <c r="C219">
        <v>44</v>
      </c>
      <c r="D219" t="s">
        <v>14</v>
      </c>
      <c r="E219">
        <v>2019</v>
      </c>
      <c r="F219">
        <v>1321449</v>
      </c>
      <c r="G219">
        <v>2029589.1</v>
      </c>
      <c r="H219">
        <v>950478.1</v>
      </c>
      <c r="I219">
        <v>950478.1</v>
      </c>
      <c r="J219">
        <v>950478.1</v>
      </c>
      <c r="K219" t="str">
        <f>VLOOKUP(Tabela1[[#This Row],[cdunidadegestora]],unidade!$C$1:$F$190,3,0)</f>
        <v>150001 - Defensoria Pública do Estado de Santa Catarina</v>
      </c>
      <c r="L219" t="str">
        <f>CONCATENATE(Tabela1[[#This Row],[cdgruponaturezadespesa]]," - ",Tabela1[[#This Row],[nmgruponaturezadespesa]])</f>
        <v>44 - Investimentos</v>
      </c>
    </row>
    <row r="220" spans="1:12" x14ac:dyDescent="0.25">
      <c r="A220">
        <v>450001</v>
      </c>
      <c r="B220" t="s">
        <v>21</v>
      </c>
      <c r="C220">
        <v>31</v>
      </c>
      <c r="D220" t="s">
        <v>17</v>
      </c>
      <c r="E220">
        <v>2019</v>
      </c>
      <c r="F220">
        <v>1965660123</v>
      </c>
      <c r="G220">
        <v>2077141822.46</v>
      </c>
      <c r="H220">
        <v>2033833841.8900001</v>
      </c>
      <c r="I220">
        <v>2033800481.1600001</v>
      </c>
      <c r="J220">
        <v>2026978183.05</v>
      </c>
      <c r="K220" t="str">
        <f>VLOOKUP(Tabela1[[#This Row],[cdunidadegestora]],unidade!$C$1:$F$190,3,0)</f>
        <v>450001 - Secretaria de Estado da Educação</v>
      </c>
      <c r="L220" t="str">
        <f>CONCATENATE(Tabela1[[#This Row],[cdgruponaturezadespesa]]," - ",Tabela1[[#This Row],[nmgruponaturezadespesa]])</f>
        <v>31 - Pessoal e Encargos Sociais</v>
      </c>
    </row>
    <row r="221" spans="1:12" x14ac:dyDescent="0.25">
      <c r="A221">
        <v>410044</v>
      </c>
      <c r="B221" t="s">
        <v>132</v>
      </c>
      <c r="C221">
        <v>31</v>
      </c>
      <c r="D221" t="s">
        <v>17</v>
      </c>
      <c r="E221">
        <v>2019</v>
      </c>
      <c r="F221">
        <v>4814297</v>
      </c>
      <c r="G221">
        <v>938468.7</v>
      </c>
      <c r="H221">
        <v>938468.7</v>
      </c>
      <c r="I221">
        <v>938468.7</v>
      </c>
      <c r="J221">
        <v>938468.7</v>
      </c>
      <c r="K221" t="str">
        <f>VLOOKUP(Tabela1[[#This Row],[cdunidadegestora]],unidade!$C$1:$F$190,3,0)</f>
        <v>410044 - Agência de Desenvolvimento Regional de Campos Novos</v>
      </c>
      <c r="L221" t="str">
        <f>CONCATENATE(Tabela1[[#This Row],[cdgruponaturezadespesa]]," - ",Tabela1[[#This Row],[nmgruponaturezadespesa]])</f>
        <v>31 - Pessoal e Encargos Sociais</v>
      </c>
    </row>
    <row r="222" spans="1:12" x14ac:dyDescent="0.25">
      <c r="A222">
        <v>180021</v>
      </c>
      <c r="B222" t="s">
        <v>67</v>
      </c>
      <c r="C222">
        <v>33</v>
      </c>
      <c r="D222" t="s">
        <v>11</v>
      </c>
      <c r="E222">
        <v>2016</v>
      </c>
      <c r="F222">
        <v>3841000</v>
      </c>
      <c r="G222">
        <v>3492860.65</v>
      </c>
      <c r="H222">
        <v>41088.5</v>
      </c>
      <c r="I222">
        <v>40233.86</v>
      </c>
      <c r="J222">
        <v>40233.86</v>
      </c>
      <c r="K222" t="str">
        <f>VLOOKUP(Tabela1[[#This Row],[cdunidadegestora]],unidade!$C$1:$F$190,3,0)</f>
        <v>180021 - Superintendência de Desenvolvimento da Região Metropolitana da Grande Florianópolis</v>
      </c>
      <c r="L222" t="str">
        <f>CONCATENATE(Tabela1[[#This Row],[cdgruponaturezadespesa]]," - ",Tabela1[[#This Row],[nmgruponaturezadespesa]])</f>
        <v>33 - Outras Despesas Correntes</v>
      </c>
    </row>
    <row r="223" spans="1:12" x14ac:dyDescent="0.25">
      <c r="A223">
        <v>260095</v>
      </c>
      <c r="B223" t="s">
        <v>133</v>
      </c>
      <c r="C223">
        <v>33</v>
      </c>
      <c r="D223" t="s">
        <v>11</v>
      </c>
      <c r="E223">
        <v>2016</v>
      </c>
      <c r="F223">
        <v>250000</v>
      </c>
      <c r="G223">
        <v>0</v>
      </c>
      <c r="H223">
        <v>0</v>
      </c>
      <c r="I223">
        <v>0</v>
      </c>
      <c r="J223">
        <v>0</v>
      </c>
      <c r="K223" t="str">
        <f>VLOOKUP(Tabela1[[#This Row],[cdunidadegestora]],unidade!$C$1:$F$190,3,0)</f>
        <v>260095 - Fundo Estadual de Artesanato e da Economia Solidária</v>
      </c>
      <c r="L223" t="str">
        <f>CONCATENATE(Tabela1[[#This Row],[cdgruponaturezadespesa]]," - ",Tabela1[[#This Row],[nmgruponaturezadespesa]])</f>
        <v>33 - Outras Despesas Correntes</v>
      </c>
    </row>
    <row r="224" spans="1:12" x14ac:dyDescent="0.25">
      <c r="A224">
        <v>260099</v>
      </c>
      <c r="B224" t="s">
        <v>109</v>
      </c>
      <c r="C224">
        <v>33</v>
      </c>
      <c r="D224" t="s">
        <v>11</v>
      </c>
      <c r="E224">
        <v>2016</v>
      </c>
      <c r="F224">
        <v>896220</v>
      </c>
      <c r="G224">
        <v>2246925.36</v>
      </c>
      <c r="H224">
        <v>124932.9</v>
      </c>
      <c r="I224">
        <v>69664.399999999994</v>
      </c>
      <c r="J224">
        <v>69664.399999999994</v>
      </c>
      <c r="K224" t="str">
        <f>VLOOKUP(Tabela1[[#This Row],[cdunidadegestora]],unidade!$C$1:$F$190,3,0)</f>
        <v>260099 - Fundo para a Infância e Adolescência</v>
      </c>
      <c r="L224" t="str">
        <f>CONCATENATE(Tabela1[[#This Row],[cdgruponaturezadespesa]]," - ",Tabela1[[#This Row],[nmgruponaturezadespesa]])</f>
        <v>33 - Outras Despesas Correntes</v>
      </c>
    </row>
    <row r="225" spans="1:12" x14ac:dyDescent="0.25">
      <c r="A225">
        <v>270024</v>
      </c>
      <c r="B225" t="s">
        <v>118</v>
      </c>
      <c r="C225">
        <v>44</v>
      </c>
      <c r="D225" t="s">
        <v>14</v>
      </c>
      <c r="E225">
        <v>2016</v>
      </c>
      <c r="F225">
        <v>49794254</v>
      </c>
      <c r="G225">
        <v>16516593.109999999</v>
      </c>
      <c r="H225">
        <v>5848590.4299999997</v>
      </c>
      <c r="I225">
        <v>5410885.4299999997</v>
      </c>
      <c r="J225">
        <v>5410885.4299999997</v>
      </c>
      <c r="K225" t="str">
        <f>VLOOKUP(Tabela1[[#This Row],[cdunidadegestora]],unidade!$C$1:$F$190,3,0)</f>
        <v>270024 - Fundação de Amparo à Pesquisa e Inovação do Estado de Santa Catarina - FAPESC</v>
      </c>
      <c r="L225" t="str">
        <f>CONCATENATE(Tabela1[[#This Row],[cdgruponaturezadespesa]]," - ",Tabela1[[#This Row],[nmgruponaturezadespesa]])</f>
        <v>44 - Investimentos</v>
      </c>
    </row>
    <row r="226" spans="1:12" x14ac:dyDescent="0.25">
      <c r="A226">
        <v>270029</v>
      </c>
      <c r="B226" t="s">
        <v>119</v>
      </c>
      <c r="C226">
        <v>33</v>
      </c>
      <c r="D226" t="s">
        <v>11</v>
      </c>
      <c r="E226">
        <v>2016</v>
      </c>
      <c r="F226">
        <v>5858196</v>
      </c>
      <c r="G226">
        <v>4414451.0599999996</v>
      </c>
      <c r="H226">
        <v>3069924.41</v>
      </c>
      <c r="I226">
        <v>2816023.83</v>
      </c>
      <c r="J226">
        <v>2805391.65</v>
      </c>
      <c r="K226" t="str">
        <f>VLOOKUP(Tabela1[[#This Row],[cdunidadegestora]],unidade!$C$1:$F$190,3,0)</f>
        <v>270029 - Agência de Regulação de Serviços Públicos de Santa Catarina</v>
      </c>
      <c r="L226" t="str">
        <f>CONCATENATE(Tabela1[[#This Row],[cdgruponaturezadespesa]]," - ",Tabela1[[#This Row],[nmgruponaturezadespesa]])</f>
        <v>33 - Outras Despesas Correntes</v>
      </c>
    </row>
    <row r="227" spans="1:12" x14ac:dyDescent="0.25">
      <c r="A227">
        <v>270029</v>
      </c>
      <c r="B227" t="s">
        <v>119</v>
      </c>
      <c r="C227">
        <v>31</v>
      </c>
      <c r="D227" t="s">
        <v>17</v>
      </c>
      <c r="E227">
        <v>2016</v>
      </c>
      <c r="F227">
        <v>3274313</v>
      </c>
      <c r="G227">
        <v>4424063</v>
      </c>
      <c r="H227">
        <v>4375027.04</v>
      </c>
      <c r="I227">
        <v>4375027.04</v>
      </c>
      <c r="J227">
        <v>4339097.09</v>
      </c>
      <c r="K227" t="str">
        <f>VLOOKUP(Tabela1[[#This Row],[cdunidadegestora]],unidade!$C$1:$F$190,3,0)</f>
        <v>270029 - Agência de Regulação de Serviços Públicos de Santa Catarina</v>
      </c>
      <c r="L227" t="str">
        <f>CONCATENATE(Tabela1[[#This Row],[cdgruponaturezadespesa]]," - ",Tabela1[[#This Row],[nmgruponaturezadespesa]])</f>
        <v>31 - Pessoal e Encargos Sociais</v>
      </c>
    </row>
    <row r="228" spans="1:12" x14ac:dyDescent="0.25">
      <c r="A228">
        <v>410005</v>
      </c>
      <c r="B228" t="s">
        <v>125</v>
      </c>
      <c r="C228">
        <v>31</v>
      </c>
      <c r="D228" t="s">
        <v>17</v>
      </c>
      <c r="E228">
        <v>2016</v>
      </c>
      <c r="F228">
        <v>3862464</v>
      </c>
      <c r="G228">
        <v>4445408.92</v>
      </c>
      <c r="H228">
        <v>4440349.1900000004</v>
      </c>
      <c r="I228">
        <v>4440349.1900000004</v>
      </c>
      <c r="J228">
        <v>4403049.54</v>
      </c>
      <c r="K228" t="str">
        <f>VLOOKUP(Tabela1[[#This Row],[cdunidadegestora]],unidade!$C$1:$F$190,3,0)</f>
        <v>410005 - Secretaria de Estado de Comunicação</v>
      </c>
      <c r="L228" t="str">
        <f>CONCATENATE(Tabela1[[#This Row],[cdgruponaturezadespesa]]," - ",Tabela1[[#This Row],[nmgruponaturezadespesa]])</f>
        <v>31 - Pessoal e Encargos Sociais</v>
      </c>
    </row>
    <row r="229" spans="1:12" x14ac:dyDescent="0.25">
      <c r="A229">
        <v>420001</v>
      </c>
      <c r="B229" t="s">
        <v>65</v>
      </c>
      <c r="C229">
        <v>31</v>
      </c>
      <c r="D229" t="s">
        <v>17</v>
      </c>
      <c r="E229">
        <v>2016</v>
      </c>
      <c r="F229">
        <v>3200540</v>
      </c>
      <c r="G229">
        <v>2857244.99</v>
      </c>
      <c r="H229">
        <v>2853212.4</v>
      </c>
      <c r="I229">
        <v>2853212.4</v>
      </c>
      <c r="J229">
        <v>2817921.46</v>
      </c>
      <c r="K229" t="str">
        <f>VLOOKUP(Tabela1[[#This Row],[cdunidadegestora]],unidade!$C$1:$F$190,3,0)</f>
        <v>420001 - Gabinete do Vice-Governador do Estado</v>
      </c>
      <c r="L229" t="str">
        <f>CONCATENATE(Tabela1[[#This Row],[cdgruponaturezadespesa]]," - ",Tabela1[[#This Row],[nmgruponaturezadespesa]])</f>
        <v>31 - Pessoal e Encargos Sociais</v>
      </c>
    </row>
    <row r="230" spans="1:12" x14ac:dyDescent="0.25">
      <c r="A230">
        <v>470022</v>
      </c>
      <c r="B230" t="s">
        <v>44</v>
      </c>
      <c r="C230">
        <v>31</v>
      </c>
      <c r="D230" t="s">
        <v>17</v>
      </c>
      <c r="E230">
        <v>2016</v>
      </c>
      <c r="F230">
        <v>35333875</v>
      </c>
      <c r="G230">
        <v>57851850</v>
      </c>
      <c r="H230">
        <v>39718154.759999998</v>
      </c>
      <c r="I230">
        <v>39692694.640000001</v>
      </c>
      <c r="J230">
        <v>39597977.5</v>
      </c>
      <c r="K230" t="str">
        <f>VLOOKUP(Tabela1[[#This Row],[cdunidadegestora]],unidade!$C$1:$F$190,3,0)</f>
        <v>470022 - Instituto de Previdência do Estado de Santa Catarina</v>
      </c>
      <c r="L230" t="str">
        <f>CONCATENATE(Tabela1[[#This Row],[cdgruponaturezadespesa]]," - ",Tabela1[[#This Row],[nmgruponaturezadespesa]])</f>
        <v>31 - Pessoal e Encargos Sociais</v>
      </c>
    </row>
    <row r="231" spans="1:12" x14ac:dyDescent="0.25">
      <c r="A231">
        <v>470093</v>
      </c>
      <c r="B231" t="s">
        <v>46</v>
      </c>
      <c r="C231">
        <v>44</v>
      </c>
      <c r="D231" t="s">
        <v>14</v>
      </c>
      <c r="E231">
        <v>2016</v>
      </c>
      <c r="F231">
        <v>40089195</v>
      </c>
      <c r="G231">
        <v>39743345</v>
      </c>
      <c r="H231">
        <v>1085260.1000000001</v>
      </c>
      <c r="I231">
        <v>3707.6</v>
      </c>
      <c r="J231">
        <v>3707.6</v>
      </c>
      <c r="K231" t="str">
        <f>VLOOKUP(Tabela1[[#This Row],[cdunidadegestora]],unidade!$C$1:$F$190,3,0)</f>
        <v>470093 - Fundo Patrimonial</v>
      </c>
      <c r="L231" t="str">
        <f>CONCATENATE(Tabela1[[#This Row],[cdgruponaturezadespesa]]," - ",Tabela1[[#This Row],[nmgruponaturezadespesa]])</f>
        <v>44 - Investimentos</v>
      </c>
    </row>
    <row r="232" spans="1:12" x14ac:dyDescent="0.25">
      <c r="A232">
        <v>480091</v>
      </c>
      <c r="B232" t="s">
        <v>22</v>
      </c>
      <c r="C232">
        <v>44</v>
      </c>
      <c r="D232" t="s">
        <v>14</v>
      </c>
      <c r="E232">
        <v>2016</v>
      </c>
      <c r="F232">
        <v>325672873</v>
      </c>
      <c r="G232">
        <v>232900958.43000001</v>
      </c>
      <c r="H232">
        <v>95916074.5</v>
      </c>
      <c r="I232">
        <v>88766615.430000007</v>
      </c>
      <c r="J232">
        <v>85813306.329999998</v>
      </c>
      <c r="K232" t="str">
        <f>VLOOKUP(Tabela1[[#This Row],[cdunidadegestora]],unidade!$C$1:$F$190,3,0)</f>
        <v>480091 - Fundo Estadual de Saúde</v>
      </c>
      <c r="L232" t="str">
        <f>CONCATENATE(Tabela1[[#This Row],[cdgruponaturezadespesa]]," - ",Tabela1[[#This Row],[nmgruponaturezadespesa]])</f>
        <v>44 - Investimentos</v>
      </c>
    </row>
    <row r="233" spans="1:12" x14ac:dyDescent="0.25">
      <c r="A233">
        <v>520001</v>
      </c>
      <c r="B233" t="s">
        <v>134</v>
      </c>
      <c r="C233">
        <v>44</v>
      </c>
      <c r="D233" t="s">
        <v>14</v>
      </c>
      <c r="E233">
        <v>2016</v>
      </c>
      <c r="F233">
        <v>6370254</v>
      </c>
      <c r="G233">
        <v>4505612.83</v>
      </c>
      <c r="H233">
        <v>4505612.83</v>
      </c>
      <c r="I233">
        <v>3794649.04</v>
      </c>
      <c r="J233">
        <v>3794649.04</v>
      </c>
      <c r="K233" t="str">
        <f>VLOOKUP(Tabela1[[#This Row],[cdunidadegestora]],unidade!$C$1:$F$190,3,0)</f>
        <v>520001 - Secretaria de Estado da Fazenda</v>
      </c>
      <c r="L233" t="str">
        <f>CONCATENATE(Tabela1[[#This Row],[cdgruponaturezadespesa]]," - ",Tabela1[[#This Row],[nmgruponaturezadespesa]])</f>
        <v>44 - Investimentos</v>
      </c>
    </row>
    <row r="234" spans="1:12" x14ac:dyDescent="0.25">
      <c r="A234">
        <v>520002</v>
      </c>
      <c r="B234" t="s">
        <v>60</v>
      </c>
      <c r="C234">
        <v>44</v>
      </c>
      <c r="D234" t="s">
        <v>14</v>
      </c>
      <c r="E234">
        <v>2016</v>
      </c>
      <c r="F234">
        <v>0</v>
      </c>
      <c r="G234">
        <v>7098574.3200000003</v>
      </c>
      <c r="H234">
        <v>7098574.3200000003</v>
      </c>
      <c r="I234">
        <v>7098574.3200000003</v>
      </c>
      <c r="J234">
        <v>7098574.3200000003</v>
      </c>
      <c r="K234" t="str">
        <f>VLOOKUP(Tabela1[[#This Row],[cdunidadegestora]],unidade!$C$1:$F$190,3,0)</f>
        <v>520002 - Encargos Gerais do Estado</v>
      </c>
      <c r="L234" t="str">
        <f>CONCATENATE(Tabela1[[#This Row],[cdgruponaturezadespesa]]," - ",Tabela1[[#This Row],[nmgruponaturezadespesa]])</f>
        <v>44 - Investimentos</v>
      </c>
    </row>
    <row r="235" spans="1:12" x14ac:dyDescent="0.25">
      <c r="A235">
        <v>520093</v>
      </c>
      <c r="B235" t="s">
        <v>98</v>
      </c>
      <c r="C235">
        <v>44</v>
      </c>
      <c r="D235" t="s">
        <v>14</v>
      </c>
      <c r="E235">
        <v>2016</v>
      </c>
      <c r="F235">
        <v>36209196</v>
      </c>
      <c r="G235">
        <v>44380447.539999999</v>
      </c>
      <c r="H235">
        <v>5004771.83</v>
      </c>
      <c r="I235">
        <v>5004771.83</v>
      </c>
      <c r="J235">
        <v>5004771.83</v>
      </c>
      <c r="K235" t="str">
        <f>VLOOKUP(Tabela1[[#This Row],[cdunidadegestora]],unidade!$C$1:$F$190,3,0)</f>
        <v>520093 - Fundo Pró-Emprego</v>
      </c>
      <c r="L235" t="str">
        <f>CONCATENATE(Tabela1[[#This Row],[cdgruponaturezadespesa]]," - ",Tabela1[[#This Row],[nmgruponaturezadespesa]])</f>
        <v>44 - Investimentos</v>
      </c>
    </row>
    <row r="236" spans="1:12" x14ac:dyDescent="0.25">
      <c r="A236">
        <v>540093</v>
      </c>
      <c r="B236" t="s">
        <v>104</v>
      </c>
      <c r="C236">
        <v>33</v>
      </c>
      <c r="D236" t="s">
        <v>11</v>
      </c>
      <c r="E236">
        <v>2016</v>
      </c>
      <c r="F236">
        <v>1400000</v>
      </c>
      <c r="G236">
        <v>2422907.3199999998</v>
      </c>
      <c r="H236">
        <v>1338712.28</v>
      </c>
      <c r="I236">
        <v>1338712.28</v>
      </c>
      <c r="J236">
        <v>1338712.28</v>
      </c>
      <c r="K236" t="str">
        <f>VLOOKUP(Tabela1[[#This Row],[cdunidadegestora]],unidade!$C$1:$F$190,3,0)</f>
        <v>540093 - Fundo Rotativo da Penitenciária  Curitibanos</v>
      </c>
      <c r="L236" t="str">
        <f>CONCATENATE(Tabela1[[#This Row],[cdgruponaturezadespesa]]," - ",Tabela1[[#This Row],[nmgruponaturezadespesa]])</f>
        <v>33 - Outras Despesas Correntes</v>
      </c>
    </row>
    <row r="237" spans="1:12" x14ac:dyDescent="0.25">
      <c r="A237">
        <v>540096</v>
      </c>
      <c r="B237" t="s">
        <v>26</v>
      </c>
      <c r="C237">
        <v>33</v>
      </c>
      <c r="D237" t="s">
        <v>11</v>
      </c>
      <c r="E237">
        <v>2016</v>
      </c>
      <c r="F237">
        <v>273492928</v>
      </c>
      <c r="G237">
        <v>356499941.11000001</v>
      </c>
      <c r="H237">
        <v>341304520.89999998</v>
      </c>
      <c r="I237">
        <v>313894991.44999999</v>
      </c>
      <c r="J237">
        <v>311462455.26999998</v>
      </c>
      <c r="K237" t="str">
        <f>VLOOKUP(Tabela1[[#This Row],[cdunidadegestora]],unidade!$C$1:$F$190,3,0)</f>
        <v>540096 - Fundo Penitenciário do Estado de Santa Catarina - Fupesc</v>
      </c>
      <c r="L237" t="str">
        <f>CONCATENATE(Tabela1[[#This Row],[cdgruponaturezadespesa]]," - ",Tabela1[[#This Row],[nmgruponaturezadespesa]])</f>
        <v>33 - Outras Despesas Correntes</v>
      </c>
    </row>
    <row r="238" spans="1:12" x14ac:dyDescent="0.25">
      <c r="A238">
        <v>540097</v>
      </c>
      <c r="B238" t="s">
        <v>105</v>
      </c>
      <c r="C238">
        <v>44</v>
      </c>
      <c r="D238" t="s">
        <v>14</v>
      </c>
      <c r="E238">
        <v>2016</v>
      </c>
      <c r="F238">
        <v>153136</v>
      </c>
      <c r="G238">
        <v>134481</v>
      </c>
      <c r="H238">
        <v>66583.100000000006</v>
      </c>
      <c r="I238">
        <v>66583.100000000006</v>
      </c>
      <c r="J238">
        <v>66583.100000000006</v>
      </c>
      <c r="K238" t="str">
        <f>VLOOKUP(Tabela1[[#This Row],[cdunidadegestora]],unidade!$C$1:$F$190,3,0)</f>
        <v>540097 - Fundo Rotativo do Complexo Penitenciário da GrandeFlorianópolis</v>
      </c>
      <c r="L238" t="str">
        <f>CONCATENATE(Tabela1[[#This Row],[cdgruponaturezadespesa]]," - ",Tabela1[[#This Row],[nmgruponaturezadespesa]])</f>
        <v>44 - Investimentos</v>
      </c>
    </row>
    <row r="239" spans="1:12" x14ac:dyDescent="0.25">
      <c r="A239">
        <v>550001</v>
      </c>
      <c r="B239" t="s">
        <v>135</v>
      </c>
      <c r="C239">
        <v>33</v>
      </c>
      <c r="D239" t="s">
        <v>11</v>
      </c>
      <c r="E239">
        <v>2016</v>
      </c>
      <c r="F239">
        <v>0</v>
      </c>
      <c r="G239">
        <v>5933.15</v>
      </c>
      <c r="H239">
        <v>5933.15</v>
      </c>
      <c r="I239">
        <v>5933.15</v>
      </c>
      <c r="J239">
        <v>5933.15</v>
      </c>
      <c r="K239" t="str">
        <f>VLOOKUP(Tabela1[[#This Row],[cdunidadegestora]],unidade!$C$1:$F$190,3,0)</f>
        <v>550001 - Secretaria de Estado da Defesa Civil</v>
      </c>
      <c r="L239" t="str">
        <f>CONCATENATE(Tabela1[[#This Row],[cdgruponaturezadespesa]]," - ",Tabela1[[#This Row],[nmgruponaturezadespesa]])</f>
        <v>33 - Outras Despesas Correntes</v>
      </c>
    </row>
    <row r="240" spans="1:12" x14ac:dyDescent="0.25">
      <c r="A240">
        <v>620001</v>
      </c>
      <c r="B240" t="s">
        <v>136</v>
      </c>
      <c r="C240">
        <v>44</v>
      </c>
      <c r="D240" t="s">
        <v>14</v>
      </c>
      <c r="E240">
        <v>2016</v>
      </c>
      <c r="F240">
        <v>252171</v>
      </c>
      <c r="G240">
        <v>625935.54</v>
      </c>
      <c r="H240">
        <v>552348.52</v>
      </c>
      <c r="I240">
        <v>552348.52</v>
      </c>
      <c r="J240">
        <v>537473.52</v>
      </c>
      <c r="K240" t="str">
        <f>VLOOKUP(Tabela1[[#This Row],[cdunidadegestora]],unidade!$C$1:$F$190,3,0)</f>
        <v>410033 - Agência de Desenvolvimento Regional de Seara</v>
      </c>
      <c r="L240" t="str">
        <f>CONCATENATE(Tabela1[[#This Row],[cdgruponaturezadespesa]]," - ",Tabela1[[#This Row],[nmgruponaturezadespesa]])</f>
        <v>44 - Investimentos</v>
      </c>
    </row>
    <row r="241" spans="1:12" x14ac:dyDescent="0.25">
      <c r="A241">
        <v>770001</v>
      </c>
      <c r="B241" t="s">
        <v>137</v>
      </c>
      <c r="C241">
        <v>33</v>
      </c>
      <c r="D241" t="s">
        <v>11</v>
      </c>
      <c r="E241">
        <v>2016</v>
      </c>
      <c r="F241">
        <v>3702004</v>
      </c>
      <c r="G241">
        <v>5166784.3499999996</v>
      </c>
      <c r="H241">
        <v>4190037.38</v>
      </c>
      <c r="I241">
        <v>4163511.04</v>
      </c>
      <c r="J241">
        <v>4159196.17</v>
      </c>
      <c r="K241" t="str">
        <f>VLOOKUP(Tabela1[[#This Row],[cdunidadegestora]],unidade!$C$1:$F$190,3,0)</f>
        <v>410044 - Agência de Desenvolvimento Regional de Campos Novos</v>
      </c>
      <c r="L241" t="str">
        <f>CONCATENATE(Tabela1[[#This Row],[cdgruponaturezadespesa]]," - ",Tabela1[[#This Row],[nmgruponaturezadespesa]])</f>
        <v>33 - Outras Despesas Correntes</v>
      </c>
    </row>
    <row r="242" spans="1:12" x14ac:dyDescent="0.25">
      <c r="A242">
        <v>840001</v>
      </c>
      <c r="B242" t="s">
        <v>138</v>
      </c>
      <c r="C242">
        <v>44</v>
      </c>
      <c r="D242" t="s">
        <v>14</v>
      </c>
      <c r="E242">
        <v>2016</v>
      </c>
      <c r="F242">
        <v>1001808</v>
      </c>
      <c r="G242">
        <v>1547519.3</v>
      </c>
      <c r="H242">
        <v>1194491.3</v>
      </c>
      <c r="I242">
        <v>1095457.69</v>
      </c>
      <c r="J242">
        <v>1082303.67</v>
      </c>
      <c r="K242" t="str">
        <f>VLOOKUP(Tabela1[[#This Row],[cdunidadegestora]],unidade!$C$1:$F$190,3,0)</f>
        <v>410051 - Agência de Desenvolvimento Regional de Blumenau</v>
      </c>
      <c r="L242" t="str">
        <f>CONCATENATE(Tabela1[[#This Row],[cdgruponaturezadespesa]]," - ",Tabela1[[#This Row],[nmgruponaturezadespesa]])</f>
        <v>44 - Investimentos</v>
      </c>
    </row>
    <row r="243" spans="1:12" x14ac:dyDescent="0.25">
      <c r="A243">
        <v>850001</v>
      </c>
      <c r="B243" t="s">
        <v>115</v>
      </c>
      <c r="C243">
        <v>44</v>
      </c>
      <c r="D243" t="s">
        <v>14</v>
      </c>
      <c r="E243">
        <v>2016</v>
      </c>
      <c r="F243">
        <v>462168</v>
      </c>
      <c r="G243">
        <v>10753900.050000001</v>
      </c>
      <c r="H243">
        <v>9614241.5399999991</v>
      </c>
      <c r="I243">
        <v>9613119.0199999996</v>
      </c>
      <c r="J243">
        <v>9613119.0199999996</v>
      </c>
      <c r="K243" t="str">
        <f>VLOOKUP(Tabela1[[#This Row],[cdunidadegestora]],unidade!$C$1:$F$190,3,0)</f>
        <v>410052 - Agência de Desenvolvimento Regional de Brusque</v>
      </c>
      <c r="L243" t="str">
        <f>CONCATENATE(Tabela1[[#This Row],[cdgruponaturezadespesa]]," - ",Tabela1[[#This Row],[nmgruponaturezadespesa]])</f>
        <v>44 - Investimentos</v>
      </c>
    </row>
    <row r="244" spans="1:12" x14ac:dyDescent="0.25">
      <c r="A244">
        <v>880001</v>
      </c>
      <c r="B244" t="s">
        <v>139</v>
      </c>
      <c r="C244">
        <v>44</v>
      </c>
      <c r="D244" t="s">
        <v>14</v>
      </c>
      <c r="E244">
        <v>2016</v>
      </c>
      <c r="F244">
        <v>404168</v>
      </c>
      <c r="G244">
        <v>2712912.04</v>
      </c>
      <c r="H244">
        <v>2603642.98</v>
      </c>
      <c r="I244">
        <v>2497712.5699999998</v>
      </c>
      <c r="J244">
        <v>2497712.5699999998</v>
      </c>
      <c r="K244" t="str">
        <f>VLOOKUP(Tabela1[[#This Row],[cdunidadegestora]],unidade!$C$1:$F$190,3,0)</f>
        <v>410054 - Agência de Desenvolvimento Regional de Laguna</v>
      </c>
      <c r="L244" t="str">
        <f>CONCATENATE(Tabela1[[#This Row],[cdgruponaturezadespesa]]," - ",Tabela1[[#This Row],[nmgruponaturezadespesa]])</f>
        <v>44 - Investimentos</v>
      </c>
    </row>
    <row r="245" spans="1:12" x14ac:dyDescent="0.25">
      <c r="A245">
        <v>900001</v>
      </c>
      <c r="B245" t="s">
        <v>140</v>
      </c>
      <c r="C245">
        <v>44</v>
      </c>
      <c r="D245" t="s">
        <v>14</v>
      </c>
      <c r="E245">
        <v>2016</v>
      </c>
      <c r="F245">
        <v>859158</v>
      </c>
      <c r="G245">
        <v>19361639.670000002</v>
      </c>
      <c r="H245">
        <v>19022000.530000001</v>
      </c>
      <c r="I245">
        <v>18933772.399999999</v>
      </c>
      <c r="J245">
        <v>18933772.399999999</v>
      </c>
      <c r="K245" t="str">
        <f>VLOOKUP(Tabela1[[#This Row],[cdunidadegestora]],unidade!$C$1:$F$190,3,0)</f>
        <v>410056 - Agência de Desenvolvimento Regional de Criciúma</v>
      </c>
      <c r="L245" t="str">
        <f>CONCATENATE(Tabela1[[#This Row],[cdgruponaturezadespesa]]," - ",Tabela1[[#This Row],[nmgruponaturezadespesa]])</f>
        <v>44 - Investimentos</v>
      </c>
    </row>
    <row r="246" spans="1:12" x14ac:dyDescent="0.25">
      <c r="A246">
        <v>920001</v>
      </c>
      <c r="B246" t="s">
        <v>116</v>
      </c>
      <c r="C246">
        <v>33</v>
      </c>
      <c r="D246" t="s">
        <v>11</v>
      </c>
      <c r="E246">
        <v>2016</v>
      </c>
      <c r="F246">
        <v>19182871</v>
      </c>
      <c r="G246">
        <v>29655080.18</v>
      </c>
      <c r="H246">
        <v>22461439.07</v>
      </c>
      <c r="I246">
        <v>22257096.309999999</v>
      </c>
      <c r="J246">
        <v>22211440.879999999</v>
      </c>
      <c r="K246" t="str">
        <f>VLOOKUP(Tabela1[[#This Row],[cdunidadegestora]],unidade!$C$1:$F$190,3,0)</f>
        <v>410058 - Agência de Desenvolvimento Regional de Joinville</v>
      </c>
      <c r="L246" t="str">
        <f>CONCATENATE(Tabela1[[#This Row],[cdgruponaturezadespesa]]," - ",Tabela1[[#This Row],[nmgruponaturezadespesa]])</f>
        <v>33 - Outras Despesas Correntes</v>
      </c>
    </row>
    <row r="247" spans="1:12" x14ac:dyDescent="0.25">
      <c r="A247">
        <v>930001</v>
      </c>
      <c r="B247" t="s">
        <v>141</v>
      </c>
      <c r="C247">
        <v>44</v>
      </c>
      <c r="D247" t="s">
        <v>14</v>
      </c>
      <c r="E247">
        <v>2016</v>
      </c>
      <c r="F247">
        <v>510895</v>
      </c>
      <c r="G247">
        <v>4063882.98</v>
      </c>
      <c r="H247">
        <v>3831153.98</v>
      </c>
      <c r="I247">
        <v>3831153.98</v>
      </c>
      <c r="J247">
        <v>3723554.98</v>
      </c>
      <c r="K247" t="str">
        <f>VLOOKUP(Tabela1[[#This Row],[cdunidadegestora]],unidade!$C$1:$F$190,3,0)</f>
        <v>410059 - Agência de Desenvolvimento Regional de Jaraguá do Sul</v>
      </c>
      <c r="L247" t="str">
        <f>CONCATENATE(Tabela1[[#This Row],[cdgruponaturezadespesa]]," - ",Tabela1[[#This Row],[nmgruponaturezadespesa]])</f>
        <v>44 - Investimentos</v>
      </c>
    </row>
    <row r="248" spans="1:12" x14ac:dyDescent="0.25">
      <c r="A248">
        <v>960001</v>
      </c>
      <c r="B248" t="s">
        <v>142</v>
      </c>
      <c r="C248">
        <v>33</v>
      </c>
      <c r="D248" t="s">
        <v>11</v>
      </c>
      <c r="E248">
        <v>2016</v>
      </c>
      <c r="F248">
        <v>8036300</v>
      </c>
      <c r="G248">
        <v>14512165.630000001</v>
      </c>
      <c r="H248">
        <v>11816429.77</v>
      </c>
      <c r="I248">
        <v>10986260.210000001</v>
      </c>
      <c r="J248">
        <v>10985066.470000001</v>
      </c>
      <c r="K248" t="str">
        <f>VLOOKUP(Tabela1[[#This Row],[cdunidadegestora]],unidade!$C$1:$F$190,3,0)</f>
        <v>410062 - Agência de Desenvolvimento Regional de Lages</v>
      </c>
      <c r="L248" t="str">
        <f>CONCATENATE(Tabela1[[#This Row],[cdgruponaturezadespesa]]," - ",Tabela1[[#This Row],[nmgruponaturezadespesa]])</f>
        <v>33 - Outras Despesas Correntes</v>
      </c>
    </row>
    <row r="249" spans="1:12" x14ac:dyDescent="0.25">
      <c r="A249">
        <v>980001</v>
      </c>
      <c r="B249" t="s">
        <v>83</v>
      </c>
      <c r="C249">
        <v>33</v>
      </c>
      <c r="D249" t="s">
        <v>11</v>
      </c>
      <c r="E249">
        <v>2016</v>
      </c>
      <c r="F249">
        <v>3926581</v>
      </c>
      <c r="G249">
        <v>6297774.3099999996</v>
      </c>
      <c r="H249">
        <v>4671154.29</v>
      </c>
      <c r="I249">
        <v>4452572.1500000004</v>
      </c>
      <c r="J249">
        <v>4452572.1500000004</v>
      </c>
      <c r="K249" t="str">
        <f>VLOOKUP(Tabela1[[#This Row],[cdunidadegestora]],unidade!$C$1:$F$190,3,0)</f>
        <v>410064 - Agência de Desenvolvimento Regional de Palmitos</v>
      </c>
      <c r="L249" t="str">
        <f>CONCATENATE(Tabela1[[#This Row],[cdgruponaturezadespesa]]," - ",Tabela1[[#This Row],[nmgruponaturezadespesa]])</f>
        <v>33 - Outras Despesas Correntes</v>
      </c>
    </row>
    <row r="250" spans="1:12" x14ac:dyDescent="0.25">
      <c r="A250">
        <v>410056</v>
      </c>
      <c r="B250" t="s">
        <v>68</v>
      </c>
      <c r="C250">
        <v>33</v>
      </c>
      <c r="D250" t="s">
        <v>11</v>
      </c>
      <c r="E250">
        <v>2016</v>
      </c>
      <c r="F250">
        <v>0</v>
      </c>
      <c r="G250">
        <v>0</v>
      </c>
      <c r="H250">
        <v>0</v>
      </c>
      <c r="I250">
        <v>0</v>
      </c>
      <c r="J250">
        <v>0</v>
      </c>
      <c r="K250" t="str">
        <f>VLOOKUP(Tabela1[[#This Row],[cdunidadegestora]],unidade!$C$1:$F$190,3,0)</f>
        <v>410056 - Agência de Desenvolvimento Regional de Criciúma</v>
      </c>
      <c r="L250" t="str">
        <f>CONCATENATE(Tabela1[[#This Row],[cdgruponaturezadespesa]]," - ",Tabela1[[#This Row],[nmgruponaturezadespesa]])</f>
        <v>33 - Outras Despesas Correntes</v>
      </c>
    </row>
    <row r="251" spans="1:12" x14ac:dyDescent="0.25">
      <c r="A251">
        <v>160085</v>
      </c>
      <c r="B251" t="s">
        <v>84</v>
      </c>
      <c r="C251">
        <v>33</v>
      </c>
      <c r="D251" t="s">
        <v>11</v>
      </c>
      <c r="E251">
        <v>2017</v>
      </c>
      <c r="F251">
        <v>82960096</v>
      </c>
      <c r="G251">
        <v>81326278</v>
      </c>
      <c r="H251">
        <v>77428476.530000001</v>
      </c>
      <c r="I251">
        <v>73513272.760000005</v>
      </c>
      <c r="J251">
        <v>73344454.810000002</v>
      </c>
      <c r="K251" t="str">
        <f>VLOOKUP(Tabela1[[#This Row],[cdunidadegestora]],unidade!$C$1:$F$190,3,0)</f>
        <v>160085 - Fundo de Melhoria do Corpo de Bombeiros Militar</v>
      </c>
      <c r="L251" t="str">
        <f>CONCATENATE(Tabela1[[#This Row],[cdgruponaturezadespesa]]," - ",Tabela1[[#This Row],[nmgruponaturezadespesa]])</f>
        <v>33 - Outras Despesas Correntes</v>
      </c>
    </row>
    <row r="252" spans="1:12" x14ac:dyDescent="0.25">
      <c r="A252">
        <v>230001</v>
      </c>
      <c r="B252" t="s">
        <v>94</v>
      </c>
      <c r="C252">
        <v>33</v>
      </c>
      <c r="D252" t="s">
        <v>11</v>
      </c>
      <c r="E252">
        <v>2017</v>
      </c>
      <c r="F252">
        <v>10194135</v>
      </c>
      <c r="G252">
        <v>13756203.58</v>
      </c>
      <c r="H252">
        <v>5415959.8700000001</v>
      </c>
      <c r="I252">
        <v>4793229.01</v>
      </c>
      <c r="J252">
        <v>4792167.41</v>
      </c>
      <c r="K252" t="str">
        <f>VLOOKUP(Tabela1[[#This Row],[cdunidadegestora]],unidade!$C$1:$F$190,3,0)</f>
        <v>230001 - Secretaria de Estado de Turismo, Cultura e Esporte</v>
      </c>
      <c r="L252" t="str">
        <f>CONCATENATE(Tabela1[[#This Row],[cdgruponaturezadespesa]]," - ",Tabela1[[#This Row],[nmgruponaturezadespesa]])</f>
        <v>33 - Outras Despesas Correntes</v>
      </c>
    </row>
    <row r="253" spans="1:12" x14ac:dyDescent="0.25">
      <c r="A253">
        <v>260093</v>
      </c>
      <c r="B253" t="s">
        <v>129</v>
      </c>
      <c r="C253">
        <v>44</v>
      </c>
      <c r="D253" t="s">
        <v>14</v>
      </c>
      <c r="E253">
        <v>2017</v>
      </c>
      <c r="F253">
        <v>70722</v>
      </c>
      <c r="G253">
        <v>9757821.7699999996</v>
      </c>
      <c r="H253">
        <v>9653178.4100000001</v>
      </c>
      <c r="I253">
        <v>8909575.3100000005</v>
      </c>
      <c r="J253">
        <v>8909575.3100000005</v>
      </c>
      <c r="K253" t="str">
        <f>VLOOKUP(Tabela1[[#This Row],[cdunidadegestora]],unidade!$C$1:$F$190,3,0)</f>
        <v>260093 - Fundo Estadual de Assistência Social</v>
      </c>
      <c r="L253" t="str">
        <f>CONCATENATE(Tabela1[[#This Row],[cdgruponaturezadespesa]]," - ",Tabela1[[#This Row],[nmgruponaturezadespesa]])</f>
        <v>44 - Investimentos</v>
      </c>
    </row>
    <row r="254" spans="1:12" x14ac:dyDescent="0.25">
      <c r="A254">
        <v>270029</v>
      </c>
      <c r="B254" t="s">
        <v>119</v>
      </c>
      <c r="C254">
        <v>33</v>
      </c>
      <c r="D254" t="s">
        <v>11</v>
      </c>
      <c r="E254">
        <v>2017</v>
      </c>
      <c r="F254">
        <v>16832572</v>
      </c>
      <c r="G254">
        <v>12756719</v>
      </c>
      <c r="H254">
        <v>3237084.62</v>
      </c>
      <c r="I254">
        <v>3092736.37</v>
      </c>
      <c r="J254">
        <v>3088515.97</v>
      </c>
      <c r="K254" t="str">
        <f>VLOOKUP(Tabela1[[#This Row],[cdunidadegestora]],unidade!$C$1:$F$190,3,0)</f>
        <v>270029 - Agência de Regulação de Serviços Públicos de Santa Catarina</v>
      </c>
      <c r="L254" t="str">
        <f>CONCATENATE(Tabela1[[#This Row],[cdgruponaturezadespesa]]," - ",Tabela1[[#This Row],[nmgruponaturezadespesa]])</f>
        <v>33 - Outras Despesas Correntes</v>
      </c>
    </row>
    <row r="255" spans="1:12" x14ac:dyDescent="0.25">
      <c r="A255">
        <v>270030</v>
      </c>
      <c r="B255" t="s">
        <v>36</v>
      </c>
      <c r="C255">
        <v>33</v>
      </c>
      <c r="D255" t="s">
        <v>11</v>
      </c>
      <c r="E255">
        <v>2017</v>
      </c>
      <c r="F255">
        <v>37326719</v>
      </c>
      <c r="G255">
        <v>78900362.969999999</v>
      </c>
      <c r="H255">
        <v>26132642.670000002</v>
      </c>
      <c r="I255">
        <v>24696322.030000001</v>
      </c>
      <c r="J255">
        <v>24290132.5</v>
      </c>
      <c r="K255" t="str">
        <f>VLOOKUP(Tabela1[[#This Row],[cdunidadegestora]],unidade!$C$1:$F$190,3,0)</f>
        <v>270030 - Administração do Porto de São Francisco do Sul</v>
      </c>
      <c r="L255" t="str">
        <f>CONCATENATE(Tabela1[[#This Row],[cdgruponaturezadespesa]]," - ",Tabela1[[#This Row],[nmgruponaturezadespesa]])</f>
        <v>33 - Outras Despesas Correntes</v>
      </c>
    </row>
    <row r="256" spans="1:12" x14ac:dyDescent="0.25">
      <c r="A256">
        <v>270096</v>
      </c>
      <c r="B256" t="s">
        <v>20</v>
      </c>
      <c r="C256">
        <v>33</v>
      </c>
      <c r="D256" t="s">
        <v>11</v>
      </c>
      <c r="E256">
        <v>2017</v>
      </c>
      <c r="F256">
        <v>17500000</v>
      </c>
      <c r="G256">
        <v>7500000</v>
      </c>
      <c r="H256">
        <v>0</v>
      </c>
      <c r="I256">
        <v>0</v>
      </c>
      <c r="J256">
        <v>0</v>
      </c>
      <c r="K256" t="str">
        <f>VLOOKUP(Tabela1[[#This Row],[cdunidadegestora]],unidade!$C$1:$F$190,3,0)</f>
        <v>270096 - Fundo Estadual de Pagamento por Serviços Ambientais-FEPSA</v>
      </c>
      <c r="L256" t="str">
        <f>CONCATENATE(Tabela1[[#This Row],[cdgruponaturezadespesa]]," - ",Tabela1[[#This Row],[nmgruponaturezadespesa]])</f>
        <v>33 - Outras Despesas Correntes</v>
      </c>
    </row>
    <row r="257" spans="1:12" x14ac:dyDescent="0.25">
      <c r="A257">
        <v>410001</v>
      </c>
      <c r="B257" t="s">
        <v>71</v>
      </c>
      <c r="C257">
        <v>31</v>
      </c>
      <c r="D257" t="s">
        <v>17</v>
      </c>
      <c r="E257">
        <v>2017</v>
      </c>
      <c r="F257">
        <v>21607196</v>
      </c>
      <c r="G257">
        <v>22130600.800000001</v>
      </c>
      <c r="H257">
        <v>22130590.949999999</v>
      </c>
      <c r="I257">
        <v>22020971.780000001</v>
      </c>
      <c r="J257">
        <v>21840922.469999999</v>
      </c>
      <c r="K257" t="str">
        <f>VLOOKUP(Tabela1[[#This Row],[cdunidadegestora]],unidade!$C$1:$F$190,3,0)</f>
        <v>410001 - Secretaria de Estado da Casa Civil</v>
      </c>
      <c r="L257" t="str">
        <f>CONCATENATE(Tabela1[[#This Row],[cdgruponaturezadespesa]]," - ",Tabela1[[#This Row],[nmgruponaturezadespesa]])</f>
        <v>31 - Pessoal e Encargos Sociais</v>
      </c>
    </row>
    <row r="258" spans="1:12" x14ac:dyDescent="0.25">
      <c r="A258">
        <v>410031</v>
      </c>
      <c r="B258" t="s">
        <v>143</v>
      </c>
      <c r="C258">
        <v>44</v>
      </c>
      <c r="D258" t="s">
        <v>14</v>
      </c>
      <c r="E258">
        <v>2017</v>
      </c>
      <c r="F258">
        <v>293450</v>
      </c>
      <c r="G258">
        <v>1215208.79</v>
      </c>
      <c r="H258">
        <v>1164168.8500000001</v>
      </c>
      <c r="I258">
        <v>1067803.32</v>
      </c>
      <c r="J258">
        <v>1067803.32</v>
      </c>
      <c r="K258" t="str">
        <f>VLOOKUP(Tabela1[[#This Row],[cdunidadegestora]],unidade!$C$1:$F$190,3,0)</f>
        <v>410031 - Agência de Desenvolvimento Regional de Itapiranga</v>
      </c>
      <c r="L258" t="str">
        <f>CONCATENATE(Tabela1[[#This Row],[cdgruponaturezadespesa]]," - ",Tabela1[[#This Row],[nmgruponaturezadespesa]])</f>
        <v>44 - Investimentos</v>
      </c>
    </row>
    <row r="259" spans="1:12" x14ac:dyDescent="0.25">
      <c r="A259">
        <v>410033</v>
      </c>
      <c r="B259" t="s">
        <v>92</v>
      </c>
      <c r="C259">
        <v>31</v>
      </c>
      <c r="D259" t="s">
        <v>17</v>
      </c>
      <c r="E259">
        <v>2017</v>
      </c>
      <c r="F259">
        <v>3180355</v>
      </c>
      <c r="G259">
        <v>3158327.09</v>
      </c>
      <c r="H259">
        <v>3158315.67</v>
      </c>
      <c r="I259">
        <v>3156251.32</v>
      </c>
      <c r="J259">
        <v>3146652.8</v>
      </c>
      <c r="K259" t="str">
        <f>VLOOKUP(Tabela1[[#This Row],[cdunidadegestora]],unidade!$C$1:$F$190,3,0)</f>
        <v>410033 - Agência de Desenvolvimento Regional de Seara</v>
      </c>
      <c r="L259" t="str">
        <f>CONCATENATE(Tabela1[[#This Row],[cdgruponaturezadespesa]]," - ",Tabela1[[#This Row],[nmgruponaturezadespesa]])</f>
        <v>31 - Pessoal e Encargos Sociais</v>
      </c>
    </row>
    <row r="260" spans="1:12" x14ac:dyDescent="0.25">
      <c r="A260">
        <v>410036</v>
      </c>
      <c r="B260" t="s">
        <v>144</v>
      </c>
      <c r="C260">
        <v>33</v>
      </c>
      <c r="D260" t="s">
        <v>11</v>
      </c>
      <c r="E260">
        <v>2017</v>
      </c>
      <c r="F260">
        <v>4190358</v>
      </c>
      <c r="G260">
        <v>5176291.6399999997</v>
      </c>
      <c r="H260">
        <v>4835684.1500000004</v>
      </c>
      <c r="I260">
        <v>4694641.41</v>
      </c>
      <c r="J260">
        <v>4655974.42</v>
      </c>
      <c r="K260" t="str">
        <f>VLOOKUP(Tabela1[[#This Row],[cdunidadegestora]],unidade!$C$1:$F$190,3,0)</f>
        <v>410036 - Agência de Desenvolvimento Regional de Braço do Norte</v>
      </c>
      <c r="L260" t="str">
        <f>CONCATENATE(Tabela1[[#This Row],[cdgruponaturezadespesa]]," - ",Tabela1[[#This Row],[nmgruponaturezadespesa]])</f>
        <v>33 - Outras Despesas Correntes</v>
      </c>
    </row>
    <row r="261" spans="1:12" x14ac:dyDescent="0.25">
      <c r="A261">
        <v>410048</v>
      </c>
      <c r="B261" t="s">
        <v>53</v>
      </c>
      <c r="C261">
        <v>31</v>
      </c>
      <c r="D261" t="s">
        <v>17</v>
      </c>
      <c r="E261">
        <v>2017</v>
      </c>
      <c r="F261">
        <v>5267532</v>
      </c>
      <c r="G261">
        <v>5717418.6900000004</v>
      </c>
      <c r="H261">
        <v>5717418.6900000004</v>
      </c>
      <c r="I261">
        <v>5717418.6900000004</v>
      </c>
      <c r="J261">
        <v>5705695.6100000003</v>
      </c>
      <c r="K261" t="str">
        <f>VLOOKUP(Tabela1[[#This Row],[cdunidadegestora]],unidade!$C$1:$F$190,3,0)</f>
        <v>410048 - Agência de Desenvolvimento Regional de Rio do Sul</v>
      </c>
      <c r="L261" t="str">
        <f>CONCATENATE(Tabela1[[#This Row],[cdgruponaturezadespesa]]," - ",Tabela1[[#This Row],[nmgruponaturezadespesa]])</f>
        <v>31 - Pessoal e Encargos Sociais</v>
      </c>
    </row>
    <row r="262" spans="1:12" x14ac:dyDescent="0.25">
      <c r="A262">
        <v>410055</v>
      </c>
      <c r="B262" t="s">
        <v>108</v>
      </c>
      <c r="C262">
        <v>31</v>
      </c>
      <c r="D262" t="s">
        <v>17</v>
      </c>
      <c r="E262">
        <v>2017</v>
      </c>
      <c r="F262">
        <v>6807729</v>
      </c>
      <c r="G262">
        <v>8621072.9100000001</v>
      </c>
      <c r="H262">
        <v>8621046.0800000001</v>
      </c>
      <c r="I262">
        <v>8621046.0800000001</v>
      </c>
      <c r="J262">
        <v>8609564.3300000001</v>
      </c>
      <c r="K262" t="str">
        <f>VLOOKUP(Tabela1[[#This Row],[cdunidadegestora]],unidade!$C$1:$F$190,3,0)</f>
        <v>410055 - Agência de Desenvolvimento Regional de Tubarão</v>
      </c>
      <c r="L262" t="str">
        <f>CONCATENATE(Tabela1[[#This Row],[cdgruponaturezadespesa]]," - ",Tabela1[[#This Row],[nmgruponaturezadespesa]])</f>
        <v>31 - Pessoal e Encargos Sociais</v>
      </c>
    </row>
    <row r="263" spans="1:12" x14ac:dyDescent="0.25">
      <c r="A263">
        <v>410056</v>
      </c>
      <c r="B263" t="s">
        <v>68</v>
      </c>
      <c r="C263">
        <v>31</v>
      </c>
      <c r="D263" t="s">
        <v>17</v>
      </c>
      <c r="E263">
        <v>2017</v>
      </c>
      <c r="F263">
        <v>7424537</v>
      </c>
      <c r="G263">
        <v>8183042.7000000002</v>
      </c>
      <c r="H263">
        <v>8183024.79</v>
      </c>
      <c r="I263">
        <v>8183024.79</v>
      </c>
      <c r="J263">
        <v>8166405.0099999998</v>
      </c>
      <c r="K263" t="str">
        <f>VLOOKUP(Tabela1[[#This Row],[cdunidadegestora]],unidade!$C$1:$F$190,3,0)</f>
        <v>410056 - Agência de Desenvolvimento Regional de Criciúma</v>
      </c>
      <c r="L263" t="str">
        <f>CONCATENATE(Tabela1[[#This Row],[cdgruponaturezadespesa]]," - ",Tabela1[[#This Row],[nmgruponaturezadespesa]])</f>
        <v>31 - Pessoal e Encargos Sociais</v>
      </c>
    </row>
    <row r="264" spans="1:12" x14ac:dyDescent="0.25">
      <c r="A264">
        <v>410059</v>
      </c>
      <c r="B264" t="s">
        <v>145</v>
      </c>
      <c r="C264">
        <v>33</v>
      </c>
      <c r="D264" t="s">
        <v>11</v>
      </c>
      <c r="E264">
        <v>2017</v>
      </c>
      <c r="F264">
        <v>8131757</v>
      </c>
      <c r="G264">
        <v>9849650.5099999998</v>
      </c>
      <c r="H264">
        <v>7904346.0999999996</v>
      </c>
      <c r="I264">
        <v>7622997.5899999999</v>
      </c>
      <c r="J264">
        <v>7578493.8899999997</v>
      </c>
      <c r="K264" t="str">
        <f>VLOOKUP(Tabela1[[#This Row],[cdunidadegestora]],unidade!$C$1:$F$190,3,0)</f>
        <v>410059 - Agência de Desenvolvimento Regional de Jaraguá do Sul</v>
      </c>
      <c r="L264" t="str">
        <f>CONCATENATE(Tabela1[[#This Row],[cdgruponaturezadespesa]]," - ",Tabela1[[#This Row],[nmgruponaturezadespesa]])</f>
        <v>33 - Outras Despesas Correntes</v>
      </c>
    </row>
    <row r="265" spans="1:12" x14ac:dyDescent="0.25">
      <c r="A265">
        <v>410061</v>
      </c>
      <c r="B265" t="s">
        <v>123</v>
      </c>
      <c r="C265">
        <v>31</v>
      </c>
      <c r="D265" t="s">
        <v>17</v>
      </c>
      <c r="E265">
        <v>2017</v>
      </c>
      <c r="F265">
        <v>4422025</v>
      </c>
      <c r="G265">
        <v>4874523.46</v>
      </c>
      <c r="H265">
        <v>4874523.46</v>
      </c>
      <c r="I265">
        <v>4874523.46</v>
      </c>
      <c r="J265">
        <v>4862442.8600000003</v>
      </c>
      <c r="K265" t="str">
        <f>VLOOKUP(Tabela1[[#This Row],[cdunidadegestora]],unidade!$C$1:$F$190,3,0)</f>
        <v>410061 - Agência de Desenvolvimento Regional de Canoinhas</v>
      </c>
      <c r="L265" t="str">
        <f>CONCATENATE(Tabela1[[#This Row],[cdgruponaturezadespesa]]," - ",Tabela1[[#This Row],[nmgruponaturezadespesa]])</f>
        <v>31 - Pessoal e Encargos Sociais</v>
      </c>
    </row>
    <row r="266" spans="1:12" x14ac:dyDescent="0.25">
      <c r="A266">
        <v>410064</v>
      </c>
      <c r="B266" t="s">
        <v>146</v>
      </c>
      <c r="C266">
        <v>44</v>
      </c>
      <c r="D266" t="s">
        <v>14</v>
      </c>
      <c r="E266">
        <v>2017</v>
      </c>
      <c r="F266">
        <v>225849</v>
      </c>
      <c r="G266">
        <v>1376368.62</v>
      </c>
      <c r="H266">
        <v>1290183.6200000001</v>
      </c>
      <c r="I266">
        <v>1290183.6200000001</v>
      </c>
      <c r="J266">
        <v>1290183.6200000001</v>
      </c>
      <c r="K266" t="str">
        <f>VLOOKUP(Tabela1[[#This Row],[cdunidadegestora]],unidade!$C$1:$F$190,3,0)</f>
        <v>410064 - Agência de Desenvolvimento Regional de Palmitos</v>
      </c>
      <c r="L266" t="str">
        <f>CONCATENATE(Tabela1[[#This Row],[cdgruponaturezadespesa]]," - ",Tabela1[[#This Row],[nmgruponaturezadespesa]])</f>
        <v>44 - Investimentos</v>
      </c>
    </row>
    <row r="267" spans="1:12" x14ac:dyDescent="0.25">
      <c r="A267">
        <v>410065</v>
      </c>
      <c r="B267" t="s">
        <v>147</v>
      </c>
      <c r="C267">
        <v>44</v>
      </c>
      <c r="D267" t="s">
        <v>14</v>
      </c>
      <c r="E267">
        <v>2017</v>
      </c>
      <c r="F267">
        <v>225153</v>
      </c>
      <c r="G267">
        <v>1354689.77</v>
      </c>
      <c r="H267">
        <v>1338337.77</v>
      </c>
      <c r="I267">
        <v>1338337.77</v>
      </c>
      <c r="J267">
        <v>1338337.77</v>
      </c>
      <c r="K267" t="str">
        <f>VLOOKUP(Tabela1[[#This Row],[cdunidadegestora]],unidade!$C$1:$F$190,3,0)</f>
        <v>410065 - Agência de Desenvolvimento Regional de Dionísio Cerqueira</v>
      </c>
      <c r="L267" t="str">
        <f>CONCATENATE(Tabela1[[#This Row],[cdgruponaturezadespesa]]," - ",Tabela1[[#This Row],[nmgruponaturezadespesa]])</f>
        <v>44 - Investimentos</v>
      </c>
    </row>
    <row r="268" spans="1:12" x14ac:dyDescent="0.25">
      <c r="A268">
        <v>410091</v>
      </c>
      <c r="B268" t="s">
        <v>148</v>
      </c>
      <c r="C268">
        <v>44</v>
      </c>
      <c r="D268" t="s">
        <v>14</v>
      </c>
      <c r="E268">
        <v>2017</v>
      </c>
      <c r="F268">
        <v>3632023</v>
      </c>
      <c r="G268">
        <v>3446555</v>
      </c>
      <c r="H268">
        <v>2656788.3199999998</v>
      </c>
      <c r="I268">
        <v>2262918.3199999998</v>
      </c>
      <c r="J268">
        <v>1990418.32</v>
      </c>
      <c r="K268" t="str">
        <f>VLOOKUP(Tabela1[[#This Row],[cdunidadegestora]],unidade!$C$1:$F$190,3,0)</f>
        <v>410091 - Fundo Especial de Estudos Jurídicos e de Reaparelhamento</v>
      </c>
      <c r="L268" t="str">
        <f>CONCATENATE(Tabela1[[#This Row],[cdgruponaturezadespesa]]," - ",Tabela1[[#This Row],[nmgruponaturezadespesa]])</f>
        <v>44 - Investimentos</v>
      </c>
    </row>
    <row r="269" spans="1:12" x14ac:dyDescent="0.25">
      <c r="A269">
        <v>410094</v>
      </c>
      <c r="B269" t="s">
        <v>42</v>
      </c>
      <c r="C269">
        <v>44</v>
      </c>
      <c r="D269" t="s">
        <v>14</v>
      </c>
      <c r="E269">
        <v>2017</v>
      </c>
      <c r="F269">
        <v>102920000</v>
      </c>
      <c r="G269">
        <v>23575988.309999999</v>
      </c>
      <c r="H269">
        <v>0</v>
      </c>
      <c r="I269">
        <v>0</v>
      </c>
      <c r="J269">
        <v>0</v>
      </c>
      <c r="K269" t="str">
        <f>VLOOKUP(Tabela1[[#This Row],[cdunidadegestora]],unidade!$C$1:$F$190,3,0)</f>
        <v>410094 - Fundo de Desenvolvimento Social</v>
      </c>
      <c r="L269" t="str">
        <f>CONCATENATE(Tabela1[[#This Row],[cdgruponaturezadespesa]]," - ",Tabela1[[#This Row],[nmgruponaturezadespesa]])</f>
        <v>44 - Investimentos</v>
      </c>
    </row>
    <row r="270" spans="1:12" x14ac:dyDescent="0.25">
      <c r="A270">
        <v>420001</v>
      </c>
      <c r="B270" t="s">
        <v>65</v>
      </c>
      <c r="C270">
        <v>44</v>
      </c>
      <c r="D270" t="s">
        <v>14</v>
      </c>
      <c r="E270">
        <v>2017</v>
      </c>
      <c r="F270">
        <v>319959</v>
      </c>
      <c r="G270">
        <v>7656</v>
      </c>
      <c r="H270">
        <v>7656</v>
      </c>
      <c r="I270">
        <v>7656</v>
      </c>
      <c r="J270">
        <v>7656</v>
      </c>
      <c r="K270" t="str">
        <f>VLOOKUP(Tabela1[[#This Row],[cdunidadegestora]],unidade!$C$1:$F$190,3,0)</f>
        <v>420001 - Gabinete do Vice-Governador do Estado</v>
      </c>
      <c r="L270" t="str">
        <f>CONCATENATE(Tabela1[[#This Row],[cdgruponaturezadespesa]]," - ",Tabela1[[#This Row],[nmgruponaturezadespesa]])</f>
        <v>44 - Investimentos</v>
      </c>
    </row>
    <row r="271" spans="1:12" x14ac:dyDescent="0.25">
      <c r="A271">
        <v>440091</v>
      </c>
      <c r="B271" t="s">
        <v>74</v>
      </c>
      <c r="C271">
        <v>45</v>
      </c>
      <c r="D271" t="s">
        <v>47</v>
      </c>
      <c r="E271">
        <v>2017</v>
      </c>
      <c r="F271">
        <v>1508080</v>
      </c>
      <c r="G271">
        <v>1508080</v>
      </c>
      <c r="H271">
        <v>839872</v>
      </c>
      <c r="I271">
        <v>839872</v>
      </c>
      <c r="J271">
        <v>240000</v>
      </c>
      <c r="K271" t="str">
        <f>VLOOKUP(Tabela1[[#This Row],[cdunidadegestora]],unidade!$C$1:$F$190,3,0)</f>
        <v>440091 - Fundo de Terras do Estado de Santa Catarina</v>
      </c>
      <c r="L271" t="str">
        <f>CONCATENATE(Tabela1[[#This Row],[cdgruponaturezadespesa]]," - ",Tabela1[[#This Row],[nmgruponaturezadespesa]])</f>
        <v>45 - Inversões Financeiras</v>
      </c>
    </row>
    <row r="272" spans="1:12" x14ac:dyDescent="0.25">
      <c r="A272">
        <v>520093</v>
      </c>
      <c r="B272" t="s">
        <v>98</v>
      </c>
      <c r="C272">
        <v>44</v>
      </c>
      <c r="D272" t="s">
        <v>14</v>
      </c>
      <c r="E272">
        <v>2017</v>
      </c>
      <c r="F272">
        <v>89000000</v>
      </c>
      <c r="G272">
        <v>97232286.310000002</v>
      </c>
      <c r="H272">
        <v>4930382.3600000003</v>
      </c>
      <c r="I272">
        <v>4930382.3600000003</v>
      </c>
      <c r="J272">
        <v>4930382.3600000003</v>
      </c>
      <c r="K272" t="str">
        <f>VLOOKUP(Tabela1[[#This Row],[cdunidadegestora]],unidade!$C$1:$F$190,3,0)</f>
        <v>520093 - Fundo Pró-Emprego</v>
      </c>
      <c r="L272" t="str">
        <f>CONCATENATE(Tabela1[[#This Row],[cdgruponaturezadespesa]]," - ",Tabela1[[#This Row],[nmgruponaturezadespesa]])</f>
        <v>44 - Investimentos</v>
      </c>
    </row>
    <row r="273" spans="1:12" x14ac:dyDescent="0.25">
      <c r="A273">
        <v>540098</v>
      </c>
      <c r="B273" t="s">
        <v>122</v>
      </c>
      <c r="C273">
        <v>44</v>
      </c>
      <c r="D273" t="s">
        <v>14</v>
      </c>
      <c r="E273">
        <v>2017</v>
      </c>
      <c r="F273">
        <v>1762357</v>
      </c>
      <c r="G273">
        <v>1762357</v>
      </c>
      <c r="H273">
        <v>0</v>
      </c>
      <c r="I273">
        <v>0</v>
      </c>
      <c r="J273">
        <v>0</v>
      </c>
      <c r="K273" t="str">
        <f>VLOOKUP(Tabela1[[#This Row],[cdunidadegestora]],unidade!$C$1:$F$190,3,0)</f>
        <v>150091 - Fundo de Acesso à Justiça</v>
      </c>
      <c r="L273" t="str">
        <f>CONCATENATE(Tabela1[[#This Row],[cdgruponaturezadespesa]]," - ",Tabela1[[#This Row],[nmgruponaturezadespesa]])</f>
        <v>44 - Investimentos</v>
      </c>
    </row>
    <row r="274" spans="1:12" x14ac:dyDescent="0.25">
      <c r="A274">
        <v>550001</v>
      </c>
      <c r="B274" t="s">
        <v>135</v>
      </c>
      <c r="C274">
        <v>44</v>
      </c>
      <c r="D274" t="s">
        <v>14</v>
      </c>
      <c r="E274">
        <v>2017</v>
      </c>
      <c r="F274">
        <v>93823600</v>
      </c>
      <c r="G274">
        <v>147774791.93000001</v>
      </c>
      <c r="H274">
        <v>53473368.240000002</v>
      </c>
      <c r="I274">
        <v>51479871.079999998</v>
      </c>
      <c r="J274">
        <v>51479871.079999998</v>
      </c>
      <c r="K274" t="str">
        <f>VLOOKUP(Tabela1[[#This Row],[cdunidadegestora]],unidade!$C$1:$F$190,3,0)</f>
        <v>550001 - Secretaria de Estado da Defesa Civil</v>
      </c>
      <c r="L274" t="str">
        <f>CONCATENATE(Tabela1[[#This Row],[cdgruponaturezadespesa]]," - ",Tabela1[[#This Row],[nmgruponaturezadespesa]])</f>
        <v>44 - Investimentos</v>
      </c>
    </row>
    <row r="275" spans="1:12" x14ac:dyDescent="0.25">
      <c r="A275">
        <v>550091</v>
      </c>
      <c r="B275" t="s">
        <v>51</v>
      </c>
      <c r="C275">
        <v>31</v>
      </c>
      <c r="D275" t="s">
        <v>17</v>
      </c>
      <c r="E275">
        <v>2017</v>
      </c>
      <c r="F275">
        <v>2074479</v>
      </c>
      <c r="G275">
        <v>3122010</v>
      </c>
      <c r="H275">
        <v>3041368.33</v>
      </c>
      <c r="I275">
        <v>3041368.33</v>
      </c>
      <c r="J275">
        <v>3034069</v>
      </c>
      <c r="K275" t="str">
        <f>VLOOKUP(Tabela1[[#This Row],[cdunidadegestora]],unidade!$C$1:$F$190,3,0)</f>
        <v>550091 - Fundo Estadual de Defesa Civil</v>
      </c>
      <c r="L275" t="str">
        <f>CONCATENATE(Tabela1[[#This Row],[cdgruponaturezadespesa]]," - ",Tabela1[[#This Row],[nmgruponaturezadespesa]])</f>
        <v>31 - Pessoal e Encargos Sociais</v>
      </c>
    </row>
    <row r="276" spans="1:12" x14ac:dyDescent="0.25">
      <c r="A276">
        <v>540095</v>
      </c>
      <c r="B276" t="s">
        <v>63</v>
      </c>
      <c r="C276">
        <v>44</v>
      </c>
      <c r="D276" t="s">
        <v>14</v>
      </c>
      <c r="E276">
        <v>2018</v>
      </c>
      <c r="F276">
        <v>1000000</v>
      </c>
      <c r="G276">
        <v>805134.9</v>
      </c>
      <c r="H276">
        <v>368103.9</v>
      </c>
      <c r="I276">
        <v>360303.9</v>
      </c>
      <c r="J276">
        <v>360303.9</v>
      </c>
      <c r="K276" t="str">
        <f>VLOOKUP(Tabela1[[#This Row],[cdunidadegestora]],unidade!$C$1:$F$190,3,0)</f>
        <v>540095 - Fundo Rotativo da Penitenciária  de Chapecó</v>
      </c>
      <c r="L276" t="str">
        <f>CONCATENATE(Tabela1[[#This Row],[cdgruponaturezadespesa]]," - ",Tabela1[[#This Row],[nmgruponaturezadespesa]])</f>
        <v>44 - Investimentos</v>
      </c>
    </row>
    <row r="277" spans="1:12" x14ac:dyDescent="0.25">
      <c r="A277">
        <v>410039</v>
      </c>
      <c r="B277" t="s">
        <v>149</v>
      </c>
      <c r="C277">
        <v>44</v>
      </c>
      <c r="D277" t="s">
        <v>14</v>
      </c>
      <c r="E277">
        <v>2018</v>
      </c>
      <c r="F277">
        <v>99555</v>
      </c>
      <c r="G277">
        <v>5251575.88</v>
      </c>
      <c r="H277">
        <v>5233330.33</v>
      </c>
      <c r="I277">
        <v>5233330.33</v>
      </c>
      <c r="J277">
        <v>5233330.33</v>
      </c>
      <c r="K277" t="str">
        <f>VLOOKUP(Tabela1[[#This Row],[cdunidadegestora]],unidade!$C$1:$F$190,3,0)</f>
        <v>410039 - Agência de Desenvolvimento Regional de São Lourenço do Oeste</v>
      </c>
      <c r="L277" t="str">
        <f>CONCATENATE(Tabela1[[#This Row],[cdgruponaturezadespesa]]," - ",Tabela1[[#This Row],[nmgruponaturezadespesa]])</f>
        <v>44 - Investimentos</v>
      </c>
    </row>
    <row r="278" spans="1:12" x14ac:dyDescent="0.25">
      <c r="A278">
        <v>410058</v>
      </c>
      <c r="B278" t="s">
        <v>88</v>
      </c>
      <c r="C278">
        <v>44</v>
      </c>
      <c r="D278" t="s">
        <v>14</v>
      </c>
      <c r="E278">
        <v>2018</v>
      </c>
      <c r="F278">
        <v>399265</v>
      </c>
      <c r="G278">
        <v>8891360.8000000007</v>
      </c>
      <c r="H278">
        <v>8784059.8000000007</v>
      </c>
      <c r="I278">
        <v>8125407.7999999998</v>
      </c>
      <c r="J278">
        <v>8125407.7999999998</v>
      </c>
      <c r="K278" t="str">
        <f>VLOOKUP(Tabela1[[#This Row],[cdunidadegestora]],unidade!$C$1:$F$190,3,0)</f>
        <v>410058 - Agência de Desenvolvimento Regional de Joinville</v>
      </c>
      <c r="L278" t="str">
        <f>CONCATENATE(Tabela1[[#This Row],[cdgruponaturezadespesa]]," - ",Tabela1[[#This Row],[nmgruponaturezadespesa]])</f>
        <v>44 - Investimentos</v>
      </c>
    </row>
    <row r="279" spans="1:12" x14ac:dyDescent="0.25">
      <c r="A279">
        <v>470093</v>
      </c>
      <c r="B279" t="s">
        <v>46</v>
      </c>
      <c r="C279">
        <v>33</v>
      </c>
      <c r="D279" t="s">
        <v>11</v>
      </c>
      <c r="E279">
        <v>2018</v>
      </c>
      <c r="F279">
        <v>915814</v>
      </c>
      <c r="G279">
        <v>915814</v>
      </c>
      <c r="H279">
        <v>629567.78</v>
      </c>
      <c r="I279">
        <v>580824.71</v>
      </c>
      <c r="J279">
        <v>580824.71</v>
      </c>
      <c r="K279" t="str">
        <f>VLOOKUP(Tabela1[[#This Row],[cdunidadegestora]],unidade!$C$1:$F$190,3,0)</f>
        <v>470093 - Fundo Patrimonial</v>
      </c>
      <c r="L279" t="str">
        <f>CONCATENATE(Tabela1[[#This Row],[cdgruponaturezadespesa]]," - ",Tabela1[[#This Row],[nmgruponaturezadespesa]])</f>
        <v>33 - Outras Despesas Correntes</v>
      </c>
    </row>
    <row r="280" spans="1:12" x14ac:dyDescent="0.25">
      <c r="A280">
        <v>540097</v>
      </c>
      <c r="B280" t="s">
        <v>105</v>
      </c>
      <c r="C280">
        <v>33</v>
      </c>
      <c r="D280" t="s">
        <v>11</v>
      </c>
      <c r="E280">
        <v>2018</v>
      </c>
      <c r="F280">
        <v>1100000</v>
      </c>
      <c r="G280">
        <v>1734968.99</v>
      </c>
      <c r="H280">
        <v>1359841.04</v>
      </c>
      <c r="I280">
        <v>944716.37</v>
      </c>
      <c r="J280">
        <v>944716.37</v>
      </c>
      <c r="K280" t="str">
        <f>VLOOKUP(Tabela1[[#This Row],[cdunidadegestora]],unidade!$C$1:$F$190,3,0)</f>
        <v>540097 - Fundo Rotativo do Complexo Penitenciário da GrandeFlorianópolis</v>
      </c>
      <c r="L280" t="str">
        <f>CONCATENATE(Tabela1[[#This Row],[cdgruponaturezadespesa]]," - ",Tabela1[[#This Row],[nmgruponaturezadespesa]])</f>
        <v>33 - Outras Despesas Correntes</v>
      </c>
    </row>
    <row r="281" spans="1:12" x14ac:dyDescent="0.25">
      <c r="A281">
        <v>230022</v>
      </c>
      <c r="B281" t="s">
        <v>93</v>
      </c>
      <c r="C281">
        <v>31</v>
      </c>
      <c r="D281" t="s">
        <v>17</v>
      </c>
      <c r="E281">
        <v>2018</v>
      </c>
      <c r="F281">
        <v>13734446</v>
      </c>
      <c r="G281">
        <v>13260674.060000001</v>
      </c>
      <c r="H281">
        <v>13260672.01</v>
      </c>
      <c r="I281">
        <v>13260672.01</v>
      </c>
      <c r="J281">
        <v>13240680.359999999</v>
      </c>
      <c r="K281" t="str">
        <f>VLOOKUP(Tabela1[[#This Row],[cdunidadegestora]],unidade!$C$1:$F$190,3,0)</f>
        <v>230022 - Fundação Catarinense de Cultura</v>
      </c>
      <c r="L281" t="str">
        <f>CONCATENATE(Tabela1[[#This Row],[cdgruponaturezadespesa]]," - ",Tabela1[[#This Row],[nmgruponaturezadespesa]])</f>
        <v>31 - Pessoal e Encargos Sociais</v>
      </c>
    </row>
    <row r="282" spans="1:12" x14ac:dyDescent="0.25">
      <c r="A282">
        <v>550091</v>
      </c>
      <c r="B282" t="s">
        <v>51</v>
      </c>
      <c r="C282">
        <v>44</v>
      </c>
      <c r="D282" t="s">
        <v>14</v>
      </c>
      <c r="E282">
        <v>2018</v>
      </c>
      <c r="F282">
        <v>3250000</v>
      </c>
      <c r="G282">
        <v>15183157.789999999</v>
      </c>
      <c r="H282">
        <v>6578009.6900000004</v>
      </c>
      <c r="I282">
        <v>6301127.2599999998</v>
      </c>
      <c r="J282">
        <v>5536841.0899999999</v>
      </c>
      <c r="K282" t="str">
        <f>VLOOKUP(Tabela1[[#This Row],[cdunidadegestora]],unidade!$C$1:$F$190,3,0)</f>
        <v>550091 - Fundo Estadual de Defesa Civil</v>
      </c>
      <c r="L282" t="str">
        <f>CONCATENATE(Tabela1[[#This Row],[cdgruponaturezadespesa]]," - ",Tabela1[[#This Row],[nmgruponaturezadespesa]])</f>
        <v>44 - Investimentos</v>
      </c>
    </row>
    <row r="283" spans="1:12" x14ac:dyDescent="0.25">
      <c r="A283">
        <v>470092</v>
      </c>
      <c r="B283" t="s">
        <v>150</v>
      </c>
      <c r="C283">
        <v>31</v>
      </c>
      <c r="D283" t="s">
        <v>17</v>
      </c>
      <c r="E283">
        <v>2018</v>
      </c>
      <c r="F283">
        <v>18348927</v>
      </c>
      <c r="G283">
        <v>18348927</v>
      </c>
      <c r="H283">
        <v>12889947.77</v>
      </c>
      <c r="I283">
        <v>9433680.9700000007</v>
      </c>
      <c r="J283">
        <v>9433680.9700000007</v>
      </c>
      <c r="K283" t="str">
        <f>VLOOKUP(Tabela1[[#This Row],[cdunidadegestora]],unidade!$C$1:$F$190,3,0)</f>
        <v>470092 - Fundo do Plano de Saúde dos Servidores Públicos Estaduais</v>
      </c>
      <c r="L283" t="str">
        <f>CONCATENATE(Tabela1[[#This Row],[cdgruponaturezadespesa]]," - ",Tabela1[[#This Row],[nmgruponaturezadespesa]])</f>
        <v>31 - Pessoal e Encargos Sociais</v>
      </c>
    </row>
    <row r="284" spans="1:12" x14ac:dyDescent="0.25">
      <c r="A284">
        <v>410044</v>
      </c>
      <c r="B284" t="s">
        <v>132</v>
      </c>
      <c r="C284">
        <v>44</v>
      </c>
      <c r="D284" t="s">
        <v>14</v>
      </c>
      <c r="E284">
        <v>2018</v>
      </c>
      <c r="F284">
        <v>163426</v>
      </c>
      <c r="G284">
        <v>5810644.6299999999</v>
      </c>
      <c r="H284">
        <v>5774437.3200000003</v>
      </c>
      <c r="I284">
        <v>5774437.3200000003</v>
      </c>
      <c r="J284">
        <v>5725212.3200000003</v>
      </c>
      <c r="K284" t="str">
        <f>VLOOKUP(Tabela1[[#This Row],[cdunidadegestora]],unidade!$C$1:$F$190,3,0)</f>
        <v>410044 - Agência de Desenvolvimento Regional de Campos Novos</v>
      </c>
      <c r="L284" t="str">
        <f>CONCATENATE(Tabela1[[#This Row],[cdgruponaturezadespesa]]," - ",Tabela1[[#This Row],[nmgruponaturezadespesa]])</f>
        <v>44 - Investimentos</v>
      </c>
    </row>
    <row r="285" spans="1:12" x14ac:dyDescent="0.25">
      <c r="A285">
        <v>270092</v>
      </c>
      <c r="B285" t="s">
        <v>55</v>
      </c>
      <c r="C285">
        <v>44</v>
      </c>
      <c r="D285" t="s">
        <v>14</v>
      </c>
      <c r="E285">
        <v>2018</v>
      </c>
      <c r="F285">
        <v>0</v>
      </c>
      <c r="G285">
        <v>1879771.91</v>
      </c>
      <c r="H285">
        <v>317469.55</v>
      </c>
      <c r="I285">
        <v>317469.55</v>
      </c>
      <c r="J285">
        <v>317469.55</v>
      </c>
      <c r="K285" t="str">
        <f>VLOOKUP(Tabela1[[#This Row],[cdunidadegestora]],unidade!$C$1:$F$190,3,0)</f>
        <v>270092 - Fundo Estadual de Recursos Hídricos</v>
      </c>
      <c r="L285" t="str">
        <f>CONCATENATE(Tabela1[[#This Row],[cdgruponaturezadespesa]]," - ",Tabela1[[#This Row],[nmgruponaturezadespesa]])</f>
        <v>44 - Investimentos</v>
      </c>
    </row>
    <row r="286" spans="1:12" x14ac:dyDescent="0.25">
      <c r="A286">
        <v>450001</v>
      </c>
      <c r="B286" t="s">
        <v>21</v>
      </c>
      <c r="C286">
        <v>32</v>
      </c>
      <c r="D286" t="s">
        <v>101</v>
      </c>
      <c r="E286">
        <v>2018</v>
      </c>
      <c r="F286">
        <v>0</v>
      </c>
      <c r="G286">
        <v>0</v>
      </c>
      <c r="H286">
        <v>0</v>
      </c>
      <c r="I286">
        <v>0</v>
      </c>
      <c r="J286">
        <v>0</v>
      </c>
      <c r="K286" t="str">
        <f>VLOOKUP(Tabela1[[#This Row],[cdunidadegestora]],unidade!$C$1:$F$190,3,0)</f>
        <v>450001 - Secretaria de Estado da Educação</v>
      </c>
      <c r="L286" t="str">
        <f>CONCATENATE(Tabela1[[#This Row],[cdgruponaturezadespesa]]," - ",Tabela1[[#This Row],[nmgruponaturezadespesa]])</f>
        <v>32 - Juros e Encargos da Dívida</v>
      </c>
    </row>
    <row r="287" spans="1:12" x14ac:dyDescent="0.25">
      <c r="A287">
        <v>270021</v>
      </c>
      <c r="B287" t="s">
        <v>128</v>
      </c>
      <c r="C287">
        <v>33</v>
      </c>
      <c r="D287" t="s">
        <v>11</v>
      </c>
      <c r="E287">
        <v>2018</v>
      </c>
      <c r="F287">
        <v>9779810</v>
      </c>
      <c r="G287">
        <v>30741585.739999998</v>
      </c>
      <c r="H287">
        <v>15606122.76</v>
      </c>
      <c r="I287">
        <v>14514673.529999999</v>
      </c>
      <c r="J287">
        <v>14284534.34</v>
      </c>
      <c r="K287" t="str">
        <f>VLOOKUP(Tabela1[[#This Row],[cdunidadegestora]],unidade!$C$1:$F$190,3,0)</f>
        <v>270021 - Instituto do Meio Ambiente</v>
      </c>
      <c r="L287" t="str">
        <f>CONCATENATE(Tabela1[[#This Row],[cdgruponaturezadespesa]]," - ",Tabela1[[#This Row],[nmgruponaturezadespesa]])</f>
        <v>33 - Outras Despesas Correntes</v>
      </c>
    </row>
    <row r="288" spans="1:12" x14ac:dyDescent="0.25">
      <c r="A288">
        <v>410053</v>
      </c>
      <c r="B288" t="s">
        <v>39</v>
      </c>
      <c r="C288">
        <v>44</v>
      </c>
      <c r="D288" t="s">
        <v>14</v>
      </c>
      <c r="E288">
        <v>2019</v>
      </c>
      <c r="F288">
        <v>223268</v>
      </c>
      <c r="G288">
        <v>290726.96999999997</v>
      </c>
      <c r="H288">
        <v>290726.96999999997</v>
      </c>
      <c r="I288">
        <v>290726.96999999997</v>
      </c>
      <c r="J288">
        <v>290726.96999999997</v>
      </c>
      <c r="K288" t="str">
        <f>VLOOKUP(Tabela1[[#This Row],[cdunidadegestora]],unidade!$C$1:$F$190,3,0)</f>
        <v>410053 - Agência de Desenvolvimento Regional de Itajai</v>
      </c>
      <c r="L288" t="str">
        <f>CONCATENATE(Tabela1[[#This Row],[cdgruponaturezadespesa]]," - ",Tabela1[[#This Row],[nmgruponaturezadespesa]])</f>
        <v>44 - Investimentos</v>
      </c>
    </row>
    <row r="289" spans="1:12" x14ac:dyDescent="0.25">
      <c r="A289">
        <v>260099</v>
      </c>
      <c r="B289" t="s">
        <v>109</v>
      </c>
      <c r="C289">
        <v>33</v>
      </c>
      <c r="D289" t="s">
        <v>11</v>
      </c>
      <c r="E289">
        <v>2019</v>
      </c>
      <c r="F289">
        <v>1209762</v>
      </c>
      <c r="G289">
        <v>5605250.9299999997</v>
      </c>
      <c r="H289">
        <v>14466.09</v>
      </c>
      <c r="I289">
        <v>14466.09</v>
      </c>
      <c r="J289">
        <v>14411.09</v>
      </c>
      <c r="K289" t="str">
        <f>VLOOKUP(Tabela1[[#This Row],[cdunidadegestora]],unidade!$C$1:$F$190,3,0)</f>
        <v>260099 - Fundo para a Infância e Adolescência</v>
      </c>
      <c r="L289" t="str">
        <f>CONCATENATE(Tabela1[[#This Row],[cdgruponaturezadespesa]]," - ",Tabela1[[#This Row],[nmgruponaturezadespesa]])</f>
        <v>33 - Outras Despesas Correntes</v>
      </c>
    </row>
    <row r="290" spans="1:12" x14ac:dyDescent="0.25">
      <c r="A290">
        <v>270092</v>
      </c>
      <c r="B290" t="s">
        <v>55</v>
      </c>
      <c r="C290">
        <v>31</v>
      </c>
      <c r="D290" t="s">
        <v>17</v>
      </c>
      <c r="E290">
        <v>2019</v>
      </c>
      <c r="F290">
        <v>0</v>
      </c>
      <c r="G290">
        <v>90400</v>
      </c>
      <c r="H290">
        <v>58000</v>
      </c>
      <c r="I290">
        <v>37639.019999999997</v>
      </c>
      <c r="J290">
        <v>37639.019999999997</v>
      </c>
      <c r="K290" t="str">
        <f>VLOOKUP(Tabela1[[#This Row],[cdunidadegestora]],unidade!$C$1:$F$190,3,0)</f>
        <v>270092 - Fundo Estadual de Recursos Hídricos</v>
      </c>
      <c r="L290" t="str">
        <f>CONCATENATE(Tabela1[[#This Row],[cdgruponaturezadespesa]]," - ",Tabela1[[#This Row],[nmgruponaturezadespesa]])</f>
        <v>31 - Pessoal e Encargos Sociais</v>
      </c>
    </row>
    <row r="291" spans="1:12" x14ac:dyDescent="0.25">
      <c r="A291">
        <v>520092</v>
      </c>
      <c r="B291" t="s">
        <v>23</v>
      </c>
      <c r="C291">
        <v>33</v>
      </c>
      <c r="D291" t="s">
        <v>11</v>
      </c>
      <c r="E291">
        <v>2019</v>
      </c>
      <c r="F291">
        <v>9551000</v>
      </c>
      <c r="G291">
        <v>6691048.6799999997</v>
      </c>
      <c r="H291">
        <v>32850</v>
      </c>
      <c r="I291">
        <v>32850</v>
      </c>
      <c r="J291">
        <v>32850</v>
      </c>
      <c r="K291" t="str">
        <f>VLOOKUP(Tabela1[[#This Row],[cdunidadegestora]],unidade!$C$1:$F$190,3,0)</f>
        <v>520092 - Fundo de Esforço Fiscal</v>
      </c>
      <c r="L291" t="str">
        <f>CONCATENATE(Tabela1[[#This Row],[cdgruponaturezadespesa]]," - ",Tabela1[[#This Row],[nmgruponaturezadespesa]])</f>
        <v>33 - Outras Despesas Correntes</v>
      </c>
    </row>
    <row r="292" spans="1:12" x14ac:dyDescent="0.25">
      <c r="A292">
        <v>440093</v>
      </c>
      <c r="B292" t="s">
        <v>110</v>
      </c>
      <c r="C292">
        <v>44</v>
      </c>
      <c r="D292" t="s">
        <v>14</v>
      </c>
      <c r="E292">
        <v>2019</v>
      </c>
      <c r="F292">
        <v>2000000</v>
      </c>
      <c r="G292">
        <v>655925.93000000005</v>
      </c>
      <c r="H292">
        <v>119934</v>
      </c>
      <c r="I292">
        <v>0</v>
      </c>
      <c r="J292">
        <v>0</v>
      </c>
      <c r="K292" t="str">
        <f>VLOOKUP(Tabela1[[#This Row],[cdunidadegestora]],unidade!$C$1:$F$190,3,0)</f>
        <v>440093 - Fundo Estadual de Desenvolvimento Rural</v>
      </c>
      <c r="L292" t="str">
        <f>CONCATENATE(Tabela1[[#This Row],[cdgruponaturezadespesa]]," - ",Tabela1[[#This Row],[nmgruponaturezadespesa]])</f>
        <v>44 - Investimentos</v>
      </c>
    </row>
    <row r="293" spans="1:12" x14ac:dyDescent="0.25">
      <c r="A293">
        <v>470093</v>
      </c>
      <c r="B293" t="s">
        <v>46</v>
      </c>
      <c r="C293">
        <v>44</v>
      </c>
      <c r="D293" t="s">
        <v>14</v>
      </c>
      <c r="E293">
        <v>2019</v>
      </c>
      <c r="F293">
        <v>45463573</v>
      </c>
      <c r="G293">
        <v>39959199.18</v>
      </c>
      <c r="H293">
        <v>1454928.08</v>
      </c>
      <c r="I293">
        <v>1409669.3</v>
      </c>
      <c r="J293">
        <v>1409669.3</v>
      </c>
      <c r="K293" t="str">
        <f>VLOOKUP(Tabela1[[#This Row],[cdunidadegestora]],unidade!$C$1:$F$190,3,0)</f>
        <v>470093 - Fundo Patrimonial</v>
      </c>
      <c r="L293" t="str">
        <f>CONCATENATE(Tabela1[[#This Row],[cdgruponaturezadespesa]]," - ",Tabela1[[#This Row],[nmgruponaturezadespesa]])</f>
        <v>44 - Investimentos</v>
      </c>
    </row>
    <row r="294" spans="1:12" x14ac:dyDescent="0.25">
      <c r="A294">
        <v>480091</v>
      </c>
      <c r="B294" t="s">
        <v>22</v>
      </c>
      <c r="C294">
        <v>33</v>
      </c>
      <c r="D294" t="s">
        <v>11</v>
      </c>
      <c r="E294">
        <v>2019</v>
      </c>
      <c r="F294">
        <v>2508919215</v>
      </c>
      <c r="G294">
        <v>2517409007.8299999</v>
      </c>
      <c r="H294">
        <v>2191018378.3000002</v>
      </c>
      <c r="I294">
        <v>2080276521.3699999</v>
      </c>
      <c r="J294">
        <v>1928841396.1700001</v>
      </c>
      <c r="K294" t="str">
        <f>VLOOKUP(Tabela1[[#This Row],[cdunidadegestora]],unidade!$C$1:$F$190,3,0)</f>
        <v>480091 - Fundo Estadual de Saúde</v>
      </c>
      <c r="L294" t="str">
        <f>CONCATENATE(Tabela1[[#This Row],[cdgruponaturezadespesa]]," - ",Tabela1[[#This Row],[nmgruponaturezadespesa]])</f>
        <v>33 - Outras Despesas Correntes</v>
      </c>
    </row>
    <row r="295" spans="1:12" x14ac:dyDescent="0.25">
      <c r="A295">
        <v>480091</v>
      </c>
      <c r="B295" t="s">
        <v>22</v>
      </c>
      <c r="C295">
        <v>31</v>
      </c>
      <c r="D295" t="s">
        <v>17</v>
      </c>
      <c r="E295">
        <v>2019</v>
      </c>
      <c r="F295">
        <v>1228536878</v>
      </c>
      <c r="G295">
        <v>1122397527.78</v>
      </c>
      <c r="H295">
        <v>1122104810.1800001</v>
      </c>
      <c r="I295">
        <v>1121718277.04</v>
      </c>
      <c r="J295">
        <v>1118252900.5599999</v>
      </c>
      <c r="K295" t="str">
        <f>VLOOKUP(Tabela1[[#This Row],[cdunidadegestora]],unidade!$C$1:$F$190,3,0)</f>
        <v>480091 - Fundo Estadual de Saúde</v>
      </c>
      <c r="L295" t="str">
        <f>CONCATENATE(Tabela1[[#This Row],[cdgruponaturezadespesa]]," - ",Tabela1[[#This Row],[nmgruponaturezadespesa]])</f>
        <v>31 - Pessoal e Encargos Sociais</v>
      </c>
    </row>
    <row r="296" spans="1:12" x14ac:dyDescent="0.25">
      <c r="A296">
        <v>230023</v>
      </c>
      <c r="B296" t="s">
        <v>106</v>
      </c>
      <c r="C296">
        <v>33</v>
      </c>
      <c r="D296" t="s">
        <v>11</v>
      </c>
      <c r="E296">
        <v>2019</v>
      </c>
      <c r="F296">
        <v>7169445</v>
      </c>
      <c r="G296">
        <v>5241770.93</v>
      </c>
      <c r="H296">
        <v>5223215.3499999996</v>
      </c>
      <c r="I296">
        <v>5172979.5599999996</v>
      </c>
      <c r="J296">
        <v>5172979.5599999996</v>
      </c>
      <c r="K296" t="str">
        <f>VLOOKUP(Tabela1[[#This Row],[cdunidadegestora]],unidade!$C$1:$F$190,3,0)</f>
        <v>230023 - Santa Catarina Turismo S/A</v>
      </c>
      <c r="L296" t="str">
        <f>CONCATENATE(Tabela1[[#This Row],[cdgruponaturezadespesa]]," - ",Tabela1[[#This Row],[nmgruponaturezadespesa]])</f>
        <v>33 - Outras Despesas Correntes</v>
      </c>
    </row>
    <row r="297" spans="1:12" x14ac:dyDescent="0.25">
      <c r="A297">
        <v>230001</v>
      </c>
      <c r="B297" t="s">
        <v>94</v>
      </c>
      <c r="C297">
        <v>33</v>
      </c>
      <c r="D297" t="s">
        <v>11</v>
      </c>
      <c r="E297">
        <v>2019</v>
      </c>
      <c r="F297">
        <v>10970400</v>
      </c>
      <c r="G297">
        <v>1567292.72</v>
      </c>
      <c r="H297">
        <v>1567292.72</v>
      </c>
      <c r="I297">
        <v>1567292.72</v>
      </c>
      <c r="J297">
        <v>1567292.72</v>
      </c>
      <c r="K297" t="str">
        <f>VLOOKUP(Tabela1[[#This Row],[cdunidadegestora]],unidade!$C$1:$F$190,3,0)</f>
        <v>230001 - Secretaria de Estado de Turismo, Cultura e Esporte</v>
      </c>
      <c r="L297" t="str">
        <f>CONCATENATE(Tabela1[[#This Row],[cdgruponaturezadespesa]]," - ",Tabela1[[#This Row],[nmgruponaturezadespesa]])</f>
        <v>33 - Outras Despesas Correntes</v>
      </c>
    </row>
    <row r="298" spans="1:12" x14ac:dyDescent="0.25">
      <c r="A298">
        <v>530001</v>
      </c>
      <c r="B298" t="s">
        <v>45</v>
      </c>
      <c r="C298">
        <v>31</v>
      </c>
      <c r="D298" t="s">
        <v>17</v>
      </c>
      <c r="E298">
        <v>2019</v>
      </c>
      <c r="F298">
        <v>26895078</v>
      </c>
      <c r="G298">
        <v>58789741.710000001</v>
      </c>
      <c r="H298">
        <v>57029285.759999998</v>
      </c>
      <c r="I298">
        <v>56984249.479999997</v>
      </c>
      <c r="J298">
        <v>56805559.93</v>
      </c>
      <c r="K298" t="str">
        <f>VLOOKUP(Tabela1[[#This Row],[cdunidadegestora]],unidade!$C$1:$F$190,3,0)</f>
        <v>530001 - Secretaria de Estado da Infraestrutura</v>
      </c>
      <c r="L298" t="str">
        <f>CONCATENATE(Tabela1[[#This Row],[cdgruponaturezadespesa]]," - ",Tabela1[[#This Row],[nmgruponaturezadespesa]])</f>
        <v>31 - Pessoal e Encargos Sociais</v>
      </c>
    </row>
    <row r="299" spans="1:12" x14ac:dyDescent="0.25">
      <c r="A299">
        <v>180021</v>
      </c>
      <c r="B299" t="s">
        <v>67</v>
      </c>
      <c r="C299">
        <v>33</v>
      </c>
      <c r="D299" t="s">
        <v>11</v>
      </c>
      <c r="E299">
        <v>2019</v>
      </c>
      <c r="F299">
        <v>109875</v>
      </c>
      <c r="G299">
        <v>109875</v>
      </c>
      <c r="H299">
        <v>21257.49</v>
      </c>
      <c r="I299">
        <v>18356.27</v>
      </c>
      <c r="J299">
        <v>18166.48</v>
      </c>
      <c r="K299" t="str">
        <f>VLOOKUP(Tabela1[[#This Row],[cdunidadegestora]],unidade!$C$1:$F$190,3,0)</f>
        <v>180021 - Superintendência de Desenvolvimento da Região Metropolitana da Grande Florianópolis</v>
      </c>
      <c r="L299" t="str">
        <f>CONCATENATE(Tabela1[[#This Row],[cdgruponaturezadespesa]]," - ",Tabela1[[#This Row],[nmgruponaturezadespesa]])</f>
        <v>33 - Outras Despesas Correntes</v>
      </c>
    </row>
    <row r="300" spans="1:12" x14ac:dyDescent="0.25">
      <c r="A300">
        <v>410056</v>
      </c>
      <c r="B300" t="s">
        <v>68</v>
      </c>
      <c r="C300">
        <v>33</v>
      </c>
      <c r="D300" t="s">
        <v>11</v>
      </c>
      <c r="E300">
        <v>2019</v>
      </c>
      <c r="F300">
        <v>16627052</v>
      </c>
      <c r="G300">
        <v>2022951.06</v>
      </c>
      <c r="H300">
        <v>2022951.06</v>
      </c>
      <c r="I300">
        <v>2022951.06</v>
      </c>
      <c r="J300">
        <v>2022951.06</v>
      </c>
      <c r="K300" t="str">
        <f>VLOOKUP(Tabela1[[#This Row],[cdunidadegestora]],unidade!$C$1:$F$190,3,0)</f>
        <v>410056 - Agência de Desenvolvimento Regional de Criciúma</v>
      </c>
      <c r="L300" t="str">
        <f>CONCATENATE(Tabela1[[#This Row],[cdgruponaturezadespesa]]," - ",Tabela1[[#This Row],[nmgruponaturezadespesa]])</f>
        <v>33 - Outras Despesas Correntes</v>
      </c>
    </row>
    <row r="301" spans="1:12" x14ac:dyDescent="0.25">
      <c r="A301">
        <v>410051</v>
      </c>
      <c r="B301" t="s">
        <v>69</v>
      </c>
      <c r="C301">
        <v>44</v>
      </c>
      <c r="D301" t="s">
        <v>14</v>
      </c>
      <c r="E301">
        <v>2019</v>
      </c>
      <c r="F301">
        <v>599068</v>
      </c>
      <c r="G301">
        <v>1187765.69</v>
      </c>
      <c r="H301">
        <v>1187765.69</v>
      </c>
      <c r="I301">
        <v>1187765.69</v>
      </c>
      <c r="J301">
        <v>1187765.69</v>
      </c>
      <c r="K301" t="str">
        <f>VLOOKUP(Tabela1[[#This Row],[cdunidadegestora]],unidade!$C$1:$F$190,3,0)</f>
        <v>410051 - Agência de Desenvolvimento Regional de Blumenau</v>
      </c>
      <c r="L301" t="str">
        <f>CONCATENATE(Tabela1[[#This Row],[cdgruponaturezadespesa]]," - ",Tabela1[[#This Row],[nmgruponaturezadespesa]])</f>
        <v>44 - Investimentos</v>
      </c>
    </row>
    <row r="302" spans="1:12" x14ac:dyDescent="0.25">
      <c r="A302">
        <v>450001</v>
      </c>
      <c r="B302" t="s">
        <v>21</v>
      </c>
      <c r="C302">
        <v>44</v>
      </c>
      <c r="D302" t="s">
        <v>14</v>
      </c>
      <c r="E302">
        <v>2019</v>
      </c>
      <c r="F302">
        <v>174189103</v>
      </c>
      <c r="G302">
        <v>338894781.56999999</v>
      </c>
      <c r="H302">
        <v>173751842.71000001</v>
      </c>
      <c r="I302">
        <v>137692837.44</v>
      </c>
      <c r="J302">
        <v>137348846.31999999</v>
      </c>
      <c r="K302" t="str">
        <f>VLOOKUP(Tabela1[[#This Row],[cdunidadegestora]],unidade!$C$1:$F$190,3,0)</f>
        <v>450001 - Secretaria de Estado da Educação</v>
      </c>
      <c r="L302" t="str">
        <f>CONCATENATE(Tabela1[[#This Row],[cdgruponaturezadespesa]]," - ",Tabela1[[#This Row],[nmgruponaturezadespesa]])</f>
        <v>44 - Investimentos</v>
      </c>
    </row>
    <row r="303" spans="1:12" x14ac:dyDescent="0.25">
      <c r="A303">
        <v>260001</v>
      </c>
      <c r="B303" t="s">
        <v>16</v>
      </c>
      <c r="C303">
        <v>31</v>
      </c>
      <c r="D303" t="s">
        <v>17</v>
      </c>
      <c r="E303">
        <v>2019</v>
      </c>
      <c r="F303">
        <v>20321000</v>
      </c>
      <c r="G303">
        <v>13909997.24</v>
      </c>
      <c r="H303">
        <v>13909997.24</v>
      </c>
      <c r="I303">
        <v>13904639.550000001</v>
      </c>
      <c r="J303">
        <v>13875037.01</v>
      </c>
      <c r="K303" t="str">
        <f>VLOOKUP(Tabela1[[#This Row],[cdunidadegestora]],unidade!$C$1:$F$190,3,0)</f>
        <v>260001 - Secretaria de Estado da Assistência Social, Trabalho e Habitação</v>
      </c>
      <c r="L303" t="str">
        <f>CONCATENATE(Tabela1[[#This Row],[cdgruponaturezadespesa]]," - ",Tabela1[[#This Row],[nmgruponaturezadespesa]])</f>
        <v>31 - Pessoal e Encargos Sociais</v>
      </c>
    </row>
    <row r="304" spans="1:12" x14ac:dyDescent="0.25">
      <c r="A304">
        <v>410037</v>
      </c>
      <c r="B304" t="s">
        <v>99</v>
      </c>
      <c r="C304">
        <v>31</v>
      </c>
      <c r="D304" t="s">
        <v>17</v>
      </c>
      <c r="E304">
        <v>2019</v>
      </c>
      <c r="F304">
        <v>9281842</v>
      </c>
      <c r="G304">
        <v>2844025.77</v>
      </c>
      <c r="H304">
        <v>2844025.77</v>
      </c>
      <c r="I304">
        <v>2844025.77</v>
      </c>
      <c r="J304">
        <v>2844025.77</v>
      </c>
      <c r="K304" t="str">
        <f>VLOOKUP(Tabela1[[#This Row],[cdunidadegestora]],unidade!$C$1:$F$190,3,0)</f>
        <v>410037 - Agência de Desenvolvimento Regional de São Miguel do Oeste</v>
      </c>
      <c r="L304" t="str">
        <f>CONCATENATE(Tabela1[[#This Row],[cdgruponaturezadespesa]]," - ",Tabela1[[#This Row],[nmgruponaturezadespesa]])</f>
        <v>31 - Pessoal e Encargos Sociais</v>
      </c>
    </row>
    <row r="305" spans="1:12" x14ac:dyDescent="0.25">
      <c r="A305">
        <v>690001</v>
      </c>
      <c r="B305" t="s">
        <v>151</v>
      </c>
      <c r="C305">
        <v>99</v>
      </c>
      <c r="D305" t="s">
        <v>151</v>
      </c>
      <c r="E305">
        <v>2019</v>
      </c>
      <c r="F305">
        <v>1000000</v>
      </c>
      <c r="G305">
        <v>1000000</v>
      </c>
      <c r="H305">
        <v>0</v>
      </c>
      <c r="I305">
        <v>0</v>
      </c>
      <c r="J305">
        <v>0</v>
      </c>
      <c r="K305" t="str">
        <f>VLOOKUP(Tabela1[[#This Row],[cdunidadegestora]],unidade!$C$1:$F$190,3,0)</f>
        <v>690001 - Reserva de Contingência</v>
      </c>
      <c r="L305" t="str">
        <f>CONCATENATE(Tabela1[[#This Row],[cdgruponaturezadespesa]]," - ",Tabela1[[#This Row],[nmgruponaturezadespesa]])</f>
        <v>99 - Reserva de Contingência</v>
      </c>
    </row>
    <row r="306" spans="1:12" x14ac:dyDescent="0.25">
      <c r="A306">
        <v>150001</v>
      </c>
      <c r="B306" t="s">
        <v>131</v>
      </c>
      <c r="C306">
        <v>31</v>
      </c>
      <c r="D306" t="s">
        <v>17</v>
      </c>
      <c r="E306">
        <v>2016</v>
      </c>
      <c r="F306">
        <v>23695538</v>
      </c>
      <c r="G306">
        <v>26575732.309999999</v>
      </c>
      <c r="H306">
        <v>26570471.940000001</v>
      </c>
      <c r="I306">
        <v>26521743.690000001</v>
      </c>
      <c r="J306">
        <v>26516053.530000001</v>
      </c>
      <c r="K306" t="str">
        <f>VLOOKUP(Tabela1[[#This Row],[cdunidadegestora]],unidade!$C$1:$F$190,3,0)</f>
        <v>150001 - Defensoria Pública do Estado de Santa Catarina</v>
      </c>
      <c r="L306" t="str">
        <f>CONCATENATE(Tabela1[[#This Row],[cdgruponaturezadespesa]]," - ",Tabela1[[#This Row],[nmgruponaturezadespesa]])</f>
        <v>31 - Pessoal e Encargos Sociais</v>
      </c>
    </row>
    <row r="307" spans="1:12" x14ac:dyDescent="0.25">
      <c r="A307">
        <v>230093</v>
      </c>
      <c r="B307" t="s">
        <v>152</v>
      </c>
      <c r="C307">
        <v>44</v>
      </c>
      <c r="D307" t="s">
        <v>14</v>
      </c>
      <c r="E307">
        <v>2016</v>
      </c>
      <c r="F307">
        <v>2450000</v>
      </c>
      <c r="G307">
        <v>5704359.0499999998</v>
      </c>
      <c r="H307">
        <v>1149965.54</v>
      </c>
      <c r="I307">
        <v>1149965.54</v>
      </c>
      <c r="J307">
        <v>1149965.54</v>
      </c>
      <c r="K307" t="str">
        <f>VLOOKUP(Tabela1[[#This Row],[cdunidadegestora]],unidade!$C$1:$F$190,3,0)</f>
        <v>230093 - Fundo Estadual de Incentivo à Cultura</v>
      </c>
      <c r="L307" t="str">
        <f>CONCATENATE(Tabela1[[#This Row],[cdgruponaturezadespesa]]," - ",Tabela1[[#This Row],[nmgruponaturezadespesa]])</f>
        <v>44 - Investimentos</v>
      </c>
    </row>
    <row r="308" spans="1:12" x14ac:dyDescent="0.25">
      <c r="A308">
        <v>230094</v>
      </c>
      <c r="B308" t="s">
        <v>34</v>
      </c>
      <c r="C308">
        <v>33</v>
      </c>
      <c r="D308" t="s">
        <v>11</v>
      </c>
      <c r="E308">
        <v>2016</v>
      </c>
      <c r="F308">
        <v>6441000</v>
      </c>
      <c r="G308">
        <v>4820372.32</v>
      </c>
      <c r="H308">
        <v>2806711.5</v>
      </c>
      <c r="I308">
        <v>2806711.5</v>
      </c>
      <c r="J308">
        <v>2806711.5</v>
      </c>
      <c r="K308" t="str">
        <f>VLOOKUP(Tabela1[[#This Row],[cdunidadegestora]],unidade!$C$1:$F$190,3,0)</f>
        <v>230094 - Fundo Estadual de Incentivo ao Turismo</v>
      </c>
      <c r="L308" t="str">
        <f>CONCATENATE(Tabela1[[#This Row],[cdgruponaturezadespesa]]," - ",Tabela1[[#This Row],[nmgruponaturezadespesa]])</f>
        <v>33 - Outras Despesas Correntes</v>
      </c>
    </row>
    <row r="309" spans="1:12" x14ac:dyDescent="0.25">
      <c r="A309">
        <v>260022</v>
      </c>
      <c r="B309" t="s">
        <v>18</v>
      </c>
      <c r="C309">
        <v>33</v>
      </c>
      <c r="D309" t="s">
        <v>11</v>
      </c>
      <c r="E309">
        <v>2016</v>
      </c>
      <c r="F309">
        <v>4326959</v>
      </c>
      <c r="G309">
        <v>6587515.0800000001</v>
      </c>
      <c r="H309">
        <v>4854388.09</v>
      </c>
      <c r="I309">
        <v>4537351.99</v>
      </c>
      <c r="J309">
        <v>4537351.99</v>
      </c>
      <c r="K309" t="str">
        <f>VLOOKUP(Tabela1[[#This Row],[cdunidadegestora]],unidade!$C$1:$F$190,3,0)</f>
        <v>260022 - Companhia de Habitação do Estado de Santa Catarina S/A</v>
      </c>
      <c r="L309" t="str">
        <f>CONCATENATE(Tabela1[[#This Row],[cdgruponaturezadespesa]]," - ",Tabela1[[#This Row],[nmgruponaturezadespesa]])</f>
        <v>33 - Outras Despesas Correntes</v>
      </c>
    </row>
    <row r="310" spans="1:12" x14ac:dyDescent="0.25">
      <c r="A310">
        <v>270095</v>
      </c>
      <c r="B310" t="s">
        <v>153</v>
      </c>
      <c r="C310">
        <v>33</v>
      </c>
      <c r="D310" t="s">
        <v>11</v>
      </c>
      <c r="E310">
        <v>2016</v>
      </c>
      <c r="F310">
        <v>890000</v>
      </c>
      <c r="G310">
        <v>504998.40000000002</v>
      </c>
      <c r="H310">
        <v>27196.3</v>
      </c>
      <c r="I310">
        <v>26828.3</v>
      </c>
      <c r="J310">
        <v>24128.3</v>
      </c>
      <c r="K310" t="str">
        <f>VLOOKUP(Tabela1[[#This Row],[cdunidadegestora]],unidade!$C$1:$F$190,3,0)</f>
        <v>270095 - Fundo Catarinense de Mudanças Climáticas</v>
      </c>
      <c r="L310" t="str">
        <f>CONCATENATE(Tabela1[[#This Row],[cdgruponaturezadespesa]]," - ",Tabela1[[#This Row],[nmgruponaturezadespesa]])</f>
        <v>33 - Outras Despesas Correntes</v>
      </c>
    </row>
    <row r="311" spans="1:12" x14ac:dyDescent="0.25">
      <c r="A311">
        <v>270096</v>
      </c>
      <c r="B311" t="s">
        <v>20</v>
      </c>
      <c r="C311">
        <v>33</v>
      </c>
      <c r="D311" t="s">
        <v>11</v>
      </c>
      <c r="E311">
        <v>2016</v>
      </c>
      <c r="F311">
        <v>3628750</v>
      </c>
      <c r="G311">
        <v>0</v>
      </c>
      <c r="H311">
        <v>0</v>
      </c>
      <c r="I311">
        <v>0</v>
      </c>
      <c r="J311">
        <v>0</v>
      </c>
      <c r="K311" t="str">
        <f>VLOOKUP(Tabela1[[#This Row],[cdunidadegestora]],unidade!$C$1:$F$190,3,0)</f>
        <v>270096 - Fundo Estadual de Pagamento por Serviços Ambientais-FEPSA</v>
      </c>
      <c r="L311" t="str">
        <f>CONCATENATE(Tabela1[[#This Row],[cdgruponaturezadespesa]]," - ",Tabela1[[#This Row],[nmgruponaturezadespesa]])</f>
        <v>33 - Outras Despesas Correntes</v>
      </c>
    </row>
    <row r="312" spans="1:12" x14ac:dyDescent="0.25">
      <c r="A312">
        <v>410003</v>
      </c>
      <c r="B312" t="s">
        <v>72</v>
      </c>
      <c r="C312">
        <v>44</v>
      </c>
      <c r="D312" t="s">
        <v>14</v>
      </c>
      <c r="E312">
        <v>2016</v>
      </c>
      <c r="F312">
        <v>2830</v>
      </c>
      <c r="G312">
        <v>12795</v>
      </c>
      <c r="H312">
        <v>8921.4500000000007</v>
      </c>
      <c r="I312">
        <v>2144</v>
      </c>
      <c r="J312">
        <v>2144</v>
      </c>
      <c r="K312" t="str">
        <f>VLOOKUP(Tabela1[[#This Row],[cdunidadegestora]],unidade!$C$1:$F$190,3,0)</f>
        <v>410003 - Secretaria Executiva de Articulação Nacional</v>
      </c>
      <c r="L312" t="str">
        <f>CONCATENATE(Tabela1[[#This Row],[cdgruponaturezadespesa]]," - ",Tabela1[[#This Row],[nmgruponaturezadespesa]])</f>
        <v>44 - Investimentos</v>
      </c>
    </row>
    <row r="313" spans="1:12" x14ac:dyDescent="0.25">
      <c r="A313">
        <v>410094</v>
      </c>
      <c r="B313" t="s">
        <v>42</v>
      </c>
      <c r="C313">
        <v>44</v>
      </c>
      <c r="D313" t="s">
        <v>14</v>
      </c>
      <c r="E313">
        <v>2016</v>
      </c>
      <c r="F313">
        <v>281277255</v>
      </c>
      <c r="G313">
        <v>119027849.91</v>
      </c>
      <c r="H313">
        <v>0</v>
      </c>
      <c r="I313">
        <v>0</v>
      </c>
      <c r="J313">
        <v>0</v>
      </c>
      <c r="K313" t="str">
        <f>VLOOKUP(Tabela1[[#This Row],[cdunidadegestora]],unidade!$C$1:$F$190,3,0)</f>
        <v>410094 - Fundo de Desenvolvimento Social</v>
      </c>
      <c r="L313" t="str">
        <f>CONCATENATE(Tabela1[[#This Row],[cdgruponaturezadespesa]]," - ",Tabela1[[#This Row],[nmgruponaturezadespesa]])</f>
        <v>44 - Investimentos</v>
      </c>
    </row>
    <row r="314" spans="1:12" x14ac:dyDescent="0.25">
      <c r="A314">
        <v>440094</v>
      </c>
      <c r="B314" t="s">
        <v>75</v>
      </c>
      <c r="C314">
        <v>44</v>
      </c>
      <c r="D314" t="s">
        <v>14</v>
      </c>
      <c r="E314">
        <v>2016</v>
      </c>
      <c r="F314">
        <v>305870</v>
      </c>
      <c r="G314">
        <v>305870</v>
      </c>
      <c r="H314">
        <v>0</v>
      </c>
      <c r="I314">
        <v>0</v>
      </c>
      <c r="J314">
        <v>0</v>
      </c>
      <c r="K314" t="str">
        <f>VLOOKUP(Tabela1[[#This Row],[cdunidadegestora]],unidade!$C$1:$F$190,3,0)</f>
        <v>440094 - Fundo Estadual de Sanidade Animal</v>
      </c>
      <c r="L314" t="str">
        <f>CONCATENATE(Tabela1[[#This Row],[cdgruponaturezadespesa]]," - ",Tabela1[[#This Row],[nmgruponaturezadespesa]])</f>
        <v>44 - Investimentos</v>
      </c>
    </row>
    <row r="315" spans="1:12" x14ac:dyDescent="0.25">
      <c r="A315">
        <v>530001</v>
      </c>
      <c r="B315" t="s">
        <v>45</v>
      </c>
      <c r="C315">
        <v>44</v>
      </c>
      <c r="D315" t="s">
        <v>14</v>
      </c>
      <c r="E315">
        <v>2016</v>
      </c>
      <c r="F315">
        <v>269356016</v>
      </c>
      <c r="G315">
        <v>328720518.5</v>
      </c>
      <c r="H315">
        <v>200097897.16999999</v>
      </c>
      <c r="I315">
        <v>180335330.87</v>
      </c>
      <c r="J315">
        <v>176848776.28999999</v>
      </c>
      <c r="K315" t="str">
        <f>VLOOKUP(Tabela1[[#This Row],[cdunidadegestora]],unidade!$C$1:$F$190,3,0)</f>
        <v>530001 - Secretaria de Estado da Infraestrutura</v>
      </c>
      <c r="L315" t="str">
        <f>CONCATENATE(Tabela1[[#This Row],[cdgruponaturezadespesa]]," - ",Tabela1[[#This Row],[nmgruponaturezadespesa]])</f>
        <v>44 - Investimentos</v>
      </c>
    </row>
    <row r="316" spans="1:12" x14ac:dyDescent="0.25">
      <c r="A316">
        <v>540092</v>
      </c>
      <c r="B316" t="s">
        <v>154</v>
      </c>
      <c r="C316">
        <v>33</v>
      </c>
      <c r="D316" t="s">
        <v>11</v>
      </c>
      <c r="E316">
        <v>2016</v>
      </c>
      <c r="F316">
        <v>800000</v>
      </c>
      <c r="G316">
        <v>1569919.96</v>
      </c>
      <c r="H316">
        <v>307517.95</v>
      </c>
      <c r="I316">
        <v>306595.43</v>
      </c>
      <c r="J316">
        <v>306595.43</v>
      </c>
      <c r="K316" t="str">
        <f>VLOOKUP(Tabela1[[#This Row],[cdunidadegestora]],unidade!$C$1:$F$190,3,0)</f>
        <v>540092 - Fundo Rotativo da Penitenciária  Sul</v>
      </c>
      <c r="L316" t="str">
        <f>CONCATENATE(Tabela1[[#This Row],[cdgruponaturezadespesa]]," - ",Tabela1[[#This Row],[nmgruponaturezadespesa]])</f>
        <v>33 - Outras Despesas Correntes</v>
      </c>
    </row>
    <row r="317" spans="1:12" x14ac:dyDescent="0.25">
      <c r="A317">
        <v>540094</v>
      </c>
      <c r="B317" t="s">
        <v>121</v>
      </c>
      <c r="C317">
        <v>33</v>
      </c>
      <c r="D317" t="s">
        <v>11</v>
      </c>
      <c r="E317">
        <v>2016</v>
      </c>
      <c r="F317">
        <v>1100000</v>
      </c>
      <c r="G317">
        <v>3117449.18</v>
      </c>
      <c r="H317">
        <v>2608433.19</v>
      </c>
      <c r="I317">
        <v>2608433.19</v>
      </c>
      <c r="J317">
        <v>2605353.19</v>
      </c>
      <c r="K317" t="str">
        <f>VLOOKUP(Tabela1[[#This Row],[cdunidadegestora]],unidade!$C$1:$F$190,3,0)</f>
        <v>540094 - Fundo Rotativo da Penitenciária de  Florianópolis</v>
      </c>
      <c r="L317" t="str">
        <f>CONCATENATE(Tabela1[[#This Row],[cdgruponaturezadespesa]]," - ",Tabela1[[#This Row],[nmgruponaturezadespesa]])</f>
        <v>33 - Outras Despesas Correntes</v>
      </c>
    </row>
    <row r="318" spans="1:12" x14ac:dyDescent="0.25">
      <c r="A318">
        <v>540095</v>
      </c>
      <c r="B318" t="s">
        <v>63</v>
      </c>
      <c r="C318">
        <v>33</v>
      </c>
      <c r="D318" t="s">
        <v>11</v>
      </c>
      <c r="E318">
        <v>2016</v>
      </c>
      <c r="F318">
        <v>1900000</v>
      </c>
      <c r="G318">
        <v>4320030.8099999996</v>
      </c>
      <c r="H318">
        <v>4251019.37</v>
      </c>
      <c r="I318">
        <v>4231924.91</v>
      </c>
      <c r="J318">
        <v>4231924.91</v>
      </c>
      <c r="K318" t="str">
        <f>VLOOKUP(Tabela1[[#This Row],[cdunidadegestora]],unidade!$C$1:$F$190,3,0)</f>
        <v>540095 - Fundo Rotativo da Penitenciária  de Chapecó</v>
      </c>
      <c r="L318" t="str">
        <f>CONCATENATE(Tabela1[[#This Row],[cdgruponaturezadespesa]]," - ",Tabela1[[#This Row],[nmgruponaturezadespesa]])</f>
        <v>33 - Outras Despesas Correntes</v>
      </c>
    </row>
    <row r="319" spans="1:12" x14ac:dyDescent="0.25">
      <c r="A319">
        <v>600001</v>
      </c>
      <c r="B319" t="s">
        <v>155</v>
      </c>
      <c r="C319">
        <v>44</v>
      </c>
      <c r="D319" t="s">
        <v>14</v>
      </c>
      <c r="E319">
        <v>2016</v>
      </c>
      <c r="F319">
        <v>262615</v>
      </c>
      <c r="G319">
        <v>2017943.38</v>
      </c>
      <c r="H319">
        <v>1932216.37</v>
      </c>
      <c r="I319">
        <v>1932216.37</v>
      </c>
      <c r="J319">
        <v>1932216.37</v>
      </c>
      <c r="K319" t="str">
        <f>VLOOKUP(Tabela1[[#This Row],[cdunidadegestora]],unidade!$C$1:$F$190,3,0)</f>
        <v>410031 - Agência de Desenvolvimento Regional de Itapiranga</v>
      </c>
      <c r="L319" t="str">
        <f>CONCATENATE(Tabela1[[#This Row],[cdgruponaturezadespesa]]," - ",Tabela1[[#This Row],[nmgruponaturezadespesa]])</f>
        <v>44 - Investimentos</v>
      </c>
    </row>
    <row r="320" spans="1:12" x14ac:dyDescent="0.25">
      <c r="A320">
        <v>670001</v>
      </c>
      <c r="B320" t="s">
        <v>28</v>
      </c>
      <c r="C320">
        <v>33</v>
      </c>
      <c r="D320" t="s">
        <v>11</v>
      </c>
      <c r="E320">
        <v>2016</v>
      </c>
      <c r="F320">
        <v>3839215</v>
      </c>
      <c r="G320">
        <v>7624406.7999999998</v>
      </c>
      <c r="H320">
        <v>6585844.75</v>
      </c>
      <c r="I320">
        <v>6463118.9000000004</v>
      </c>
      <c r="J320">
        <v>6357428.79</v>
      </c>
      <c r="K320" t="str">
        <f>VLOOKUP(Tabela1[[#This Row],[cdunidadegestora]],unidade!$C$1:$F$190,3,0)</f>
        <v>410036 - Agência de Desenvolvimento Regional de Braço do Norte</v>
      </c>
      <c r="L320" t="str">
        <f>CONCATENATE(Tabela1[[#This Row],[cdgruponaturezadespesa]]," - ",Tabela1[[#This Row],[nmgruponaturezadespesa]])</f>
        <v>33 - Outras Despesas Correntes</v>
      </c>
    </row>
    <row r="321" spans="1:12" x14ac:dyDescent="0.25">
      <c r="A321">
        <v>800001</v>
      </c>
      <c r="B321" t="s">
        <v>156</v>
      </c>
      <c r="C321">
        <v>31</v>
      </c>
      <c r="D321" t="s">
        <v>17</v>
      </c>
      <c r="E321">
        <v>2016</v>
      </c>
      <c r="F321">
        <v>3783515</v>
      </c>
      <c r="G321">
        <v>4123518.08</v>
      </c>
      <c r="H321">
        <v>4118466.9</v>
      </c>
      <c r="I321">
        <v>4118466.9</v>
      </c>
      <c r="J321">
        <v>4118466.9</v>
      </c>
      <c r="K321" t="str">
        <f>VLOOKUP(Tabela1[[#This Row],[cdunidadegestora]],unidade!$C$1:$F$190,3,0)</f>
        <v>410047 - Agência de Desenvolvimento Regional de Curitibanos</v>
      </c>
      <c r="L321" t="str">
        <f>CONCATENATE(Tabela1[[#This Row],[cdgruponaturezadespesa]]," - ",Tabela1[[#This Row],[nmgruponaturezadespesa]])</f>
        <v>31 - Pessoal e Encargos Sociais</v>
      </c>
    </row>
    <row r="322" spans="1:12" x14ac:dyDescent="0.25">
      <c r="A322">
        <v>160001</v>
      </c>
      <c r="B322" t="s">
        <v>33</v>
      </c>
      <c r="C322">
        <v>33</v>
      </c>
      <c r="D322" t="s">
        <v>11</v>
      </c>
      <c r="E322">
        <v>2017</v>
      </c>
      <c r="F322">
        <v>0</v>
      </c>
      <c r="G322">
        <v>0</v>
      </c>
      <c r="H322">
        <v>0</v>
      </c>
      <c r="I322">
        <v>0</v>
      </c>
      <c r="J322">
        <v>0</v>
      </c>
      <c r="K322" t="str">
        <f>VLOOKUP(Tabela1[[#This Row],[cdunidadegestora]],unidade!$C$1:$F$190,3,0)</f>
        <v>160091 - Fundo para Melhoria da Segurança Pública</v>
      </c>
      <c r="L322" t="str">
        <f>CONCATENATE(Tabela1[[#This Row],[cdgruponaturezadespesa]]," - ",Tabela1[[#This Row],[nmgruponaturezadespesa]])</f>
        <v>33 - Outras Despesas Correntes</v>
      </c>
    </row>
    <row r="323" spans="1:12" x14ac:dyDescent="0.25">
      <c r="A323">
        <v>230001</v>
      </c>
      <c r="B323" t="s">
        <v>94</v>
      </c>
      <c r="C323">
        <v>31</v>
      </c>
      <c r="D323" t="s">
        <v>17</v>
      </c>
      <c r="E323">
        <v>2017</v>
      </c>
      <c r="F323">
        <v>10481664</v>
      </c>
      <c r="G323">
        <v>10432665.619999999</v>
      </c>
      <c r="H323">
        <v>10428323.560000001</v>
      </c>
      <c r="I323">
        <v>10428323.560000001</v>
      </c>
      <c r="J323">
        <v>10367115.59</v>
      </c>
      <c r="K323" t="str">
        <f>VLOOKUP(Tabela1[[#This Row],[cdunidadegestora]],unidade!$C$1:$F$190,3,0)</f>
        <v>230001 - Secretaria de Estado de Turismo, Cultura e Esporte</v>
      </c>
      <c r="L323" t="str">
        <f>CONCATENATE(Tabela1[[#This Row],[cdgruponaturezadespesa]]," - ",Tabela1[[#This Row],[nmgruponaturezadespesa]])</f>
        <v>31 - Pessoal e Encargos Sociais</v>
      </c>
    </row>
    <row r="324" spans="1:12" x14ac:dyDescent="0.25">
      <c r="A324">
        <v>230095</v>
      </c>
      <c r="B324" t="s">
        <v>157</v>
      </c>
      <c r="C324">
        <v>44</v>
      </c>
      <c r="D324" t="s">
        <v>14</v>
      </c>
      <c r="E324">
        <v>2017</v>
      </c>
      <c r="F324">
        <v>1739540</v>
      </c>
      <c r="G324">
        <v>2416558</v>
      </c>
      <c r="H324">
        <v>1033968.61</v>
      </c>
      <c r="I324">
        <v>1033968.61</v>
      </c>
      <c r="J324">
        <v>1033968.61</v>
      </c>
      <c r="K324" t="str">
        <f>VLOOKUP(Tabela1[[#This Row],[cdunidadegestora]],unidade!$C$1:$F$190,3,0)</f>
        <v>230095 - Fundo Estadual de Incentivo ao Esporte</v>
      </c>
      <c r="L324" t="str">
        <f>CONCATENATE(Tabela1[[#This Row],[cdgruponaturezadespesa]]," - ",Tabela1[[#This Row],[nmgruponaturezadespesa]])</f>
        <v>44 - Investimentos</v>
      </c>
    </row>
    <row r="325" spans="1:12" x14ac:dyDescent="0.25">
      <c r="A325">
        <v>260022</v>
      </c>
      <c r="B325" t="s">
        <v>18</v>
      </c>
      <c r="C325">
        <v>44</v>
      </c>
      <c r="D325" t="s">
        <v>14</v>
      </c>
      <c r="E325">
        <v>2017</v>
      </c>
      <c r="F325">
        <v>3181575</v>
      </c>
      <c r="G325">
        <v>4042446.44</v>
      </c>
      <c r="H325">
        <v>166521.47</v>
      </c>
      <c r="I325">
        <v>166521.47</v>
      </c>
      <c r="J325">
        <v>166521.47</v>
      </c>
      <c r="K325" t="str">
        <f>VLOOKUP(Tabela1[[#This Row],[cdunidadegestora]],unidade!$C$1:$F$190,3,0)</f>
        <v>260022 - Companhia de Habitação do Estado de Santa Catarina S/A</v>
      </c>
      <c r="L325" t="str">
        <f>CONCATENATE(Tabela1[[#This Row],[cdgruponaturezadespesa]]," - ",Tabela1[[#This Row],[nmgruponaturezadespesa]])</f>
        <v>44 - Investimentos</v>
      </c>
    </row>
    <row r="326" spans="1:12" x14ac:dyDescent="0.25">
      <c r="A326">
        <v>260022</v>
      </c>
      <c r="B326" t="s">
        <v>18</v>
      </c>
      <c r="C326">
        <v>33</v>
      </c>
      <c r="D326" t="s">
        <v>11</v>
      </c>
      <c r="E326">
        <v>2017</v>
      </c>
      <c r="F326">
        <v>3994126</v>
      </c>
      <c r="G326">
        <v>9104295.3000000007</v>
      </c>
      <c r="H326">
        <v>6929088.2699999996</v>
      </c>
      <c r="I326">
        <v>6638366.5300000003</v>
      </c>
      <c r="J326">
        <v>6638366.5300000003</v>
      </c>
      <c r="K326" t="str">
        <f>VLOOKUP(Tabela1[[#This Row],[cdunidadegestora]],unidade!$C$1:$F$190,3,0)</f>
        <v>260022 - Companhia de Habitação do Estado de Santa Catarina S/A</v>
      </c>
      <c r="L326" t="str">
        <f>CONCATENATE(Tabela1[[#This Row],[cdgruponaturezadespesa]]," - ",Tabela1[[#This Row],[nmgruponaturezadespesa]])</f>
        <v>33 - Outras Despesas Correntes</v>
      </c>
    </row>
    <row r="327" spans="1:12" x14ac:dyDescent="0.25">
      <c r="A327">
        <v>260093</v>
      </c>
      <c r="B327" t="s">
        <v>129</v>
      </c>
      <c r="C327">
        <v>31</v>
      </c>
      <c r="D327" t="s">
        <v>17</v>
      </c>
      <c r="E327">
        <v>2017</v>
      </c>
      <c r="F327">
        <v>0</v>
      </c>
      <c r="G327">
        <v>59163</v>
      </c>
      <c r="H327">
        <v>0</v>
      </c>
      <c r="I327">
        <v>0</v>
      </c>
      <c r="J327">
        <v>0</v>
      </c>
      <c r="K327" t="str">
        <f>VLOOKUP(Tabela1[[#This Row],[cdunidadegestora]],unidade!$C$1:$F$190,3,0)</f>
        <v>260093 - Fundo Estadual de Assistência Social</v>
      </c>
      <c r="L327" t="str">
        <f>CONCATENATE(Tabela1[[#This Row],[cdgruponaturezadespesa]]," - ",Tabela1[[#This Row],[nmgruponaturezadespesa]])</f>
        <v>31 - Pessoal e Encargos Sociais</v>
      </c>
    </row>
    <row r="328" spans="1:12" x14ac:dyDescent="0.25">
      <c r="A328">
        <v>260099</v>
      </c>
      <c r="B328" t="s">
        <v>109</v>
      </c>
      <c r="C328">
        <v>33</v>
      </c>
      <c r="D328" t="s">
        <v>11</v>
      </c>
      <c r="E328">
        <v>2017</v>
      </c>
      <c r="F328">
        <v>343382</v>
      </c>
      <c r="G328">
        <v>3223802.85</v>
      </c>
      <c r="H328">
        <v>473882.91</v>
      </c>
      <c r="I328">
        <v>63427.91</v>
      </c>
      <c r="J328">
        <v>63427.91</v>
      </c>
      <c r="K328" t="str">
        <f>VLOOKUP(Tabela1[[#This Row],[cdunidadegestora]],unidade!$C$1:$F$190,3,0)</f>
        <v>260099 - Fundo para a Infância e Adolescência</v>
      </c>
      <c r="L328" t="str">
        <f>CONCATENATE(Tabela1[[#This Row],[cdgruponaturezadespesa]]," - ",Tabela1[[#This Row],[nmgruponaturezadespesa]])</f>
        <v>33 - Outras Despesas Correntes</v>
      </c>
    </row>
    <row r="329" spans="1:12" x14ac:dyDescent="0.25">
      <c r="A329">
        <v>270023</v>
      </c>
      <c r="B329" t="s">
        <v>64</v>
      </c>
      <c r="C329">
        <v>33</v>
      </c>
      <c r="D329" t="s">
        <v>11</v>
      </c>
      <c r="E329">
        <v>2017</v>
      </c>
      <c r="F329">
        <v>8713431</v>
      </c>
      <c r="G329">
        <v>9281480</v>
      </c>
      <c r="H329">
        <v>7748434.9199999999</v>
      </c>
      <c r="I329">
        <v>7281916.6200000001</v>
      </c>
      <c r="J329">
        <v>7280681.3600000003</v>
      </c>
      <c r="K329" t="str">
        <f>VLOOKUP(Tabela1[[#This Row],[cdunidadegestora]],unidade!$C$1:$F$190,3,0)</f>
        <v>270023 - Junta Comercial do Estado de Santa Catarina</v>
      </c>
      <c r="L329" t="str">
        <f>CONCATENATE(Tabela1[[#This Row],[cdgruponaturezadespesa]]," - ",Tabela1[[#This Row],[nmgruponaturezadespesa]])</f>
        <v>33 - Outras Despesas Correntes</v>
      </c>
    </row>
    <row r="330" spans="1:12" x14ac:dyDescent="0.25">
      <c r="A330">
        <v>270092</v>
      </c>
      <c r="B330" t="s">
        <v>55</v>
      </c>
      <c r="C330">
        <v>31</v>
      </c>
      <c r="D330" t="s">
        <v>17</v>
      </c>
      <c r="E330">
        <v>2017</v>
      </c>
      <c r="F330">
        <v>0</v>
      </c>
      <c r="G330">
        <v>100000</v>
      </c>
      <c r="H330">
        <v>60000</v>
      </c>
      <c r="I330">
        <v>53132.29</v>
      </c>
      <c r="J330">
        <v>53132.29</v>
      </c>
      <c r="K330" t="str">
        <f>VLOOKUP(Tabela1[[#This Row],[cdunidadegestora]],unidade!$C$1:$F$190,3,0)</f>
        <v>270092 - Fundo Estadual de Recursos Hídricos</v>
      </c>
      <c r="L330" t="str">
        <f>CONCATENATE(Tabela1[[#This Row],[cdgruponaturezadespesa]]," - ",Tabela1[[#This Row],[nmgruponaturezadespesa]])</f>
        <v>31 - Pessoal e Encargos Sociais</v>
      </c>
    </row>
    <row r="331" spans="1:12" x14ac:dyDescent="0.25">
      <c r="A331">
        <v>410003</v>
      </c>
      <c r="B331" t="s">
        <v>72</v>
      </c>
      <c r="C331">
        <v>33</v>
      </c>
      <c r="D331" t="s">
        <v>11</v>
      </c>
      <c r="E331">
        <v>2017</v>
      </c>
      <c r="F331">
        <v>1977867</v>
      </c>
      <c r="G331">
        <v>2026572.93</v>
      </c>
      <c r="H331">
        <v>2016660.41</v>
      </c>
      <c r="I331">
        <v>1859509.2</v>
      </c>
      <c r="J331">
        <v>1844910.58</v>
      </c>
      <c r="K331" t="str">
        <f>VLOOKUP(Tabela1[[#This Row],[cdunidadegestora]],unidade!$C$1:$F$190,3,0)</f>
        <v>410003 - Secretaria Executiva de Articulação Nacional</v>
      </c>
      <c r="L331" t="str">
        <f>CONCATENATE(Tabela1[[#This Row],[cdgruponaturezadespesa]]," - ",Tabela1[[#This Row],[nmgruponaturezadespesa]])</f>
        <v>33 - Outras Despesas Correntes</v>
      </c>
    </row>
    <row r="332" spans="1:12" x14ac:dyDescent="0.25">
      <c r="A332">
        <v>410005</v>
      </c>
      <c r="B332" t="s">
        <v>125</v>
      </c>
      <c r="C332">
        <v>31</v>
      </c>
      <c r="D332" t="s">
        <v>17</v>
      </c>
      <c r="E332">
        <v>2017</v>
      </c>
      <c r="F332">
        <v>4478772</v>
      </c>
      <c r="G332">
        <v>4534224.2699999996</v>
      </c>
      <c r="H332">
        <v>4534223.28</v>
      </c>
      <c r="I332">
        <v>4533873.3600000003</v>
      </c>
      <c r="J332">
        <v>4489001.3499999996</v>
      </c>
      <c r="K332" t="str">
        <f>VLOOKUP(Tabela1[[#This Row],[cdunidadegestora]],unidade!$C$1:$F$190,3,0)</f>
        <v>410005 - Secretaria de Estado de Comunicação</v>
      </c>
      <c r="L332" t="str">
        <f>CONCATENATE(Tabela1[[#This Row],[cdgruponaturezadespesa]]," - ",Tabela1[[#This Row],[nmgruponaturezadespesa]])</f>
        <v>31 - Pessoal e Encargos Sociais</v>
      </c>
    </row>
    <row r="333" spans="1:12" x14ac:dyDescent="0.25">
      <c r="A333">
        <v>410032</v>
      </c>
      <c r="B333" t="s">
        <v>86</v>
      </c>
      <c r="C333">
        <v>33</v>
      </c>
      <c r="D333" t="s">
        <v>11</v>
      </c>
      <c r="E333">
        <v>2017</v>
      </c>
      <c r="F333">
        <v>2329036</v>
      </c>
      <c r="G333">
        <v>3199221.99</v>
      </c>
      <c r="H333">
        <v>2803935.32</v>
      </c>
      <c r="I333">
        <v>2704819.79</v>
      </c>
      <c r="J333">
        <v>2639528.19</v>
      </c>
      <c r="K333" t="str">
        <f>VLOOKUP(Tabela1[[#This Row],[cdunidadegestora]],unidade!$C$1:$F$190,3,0)</f>
        <v>410032 - Agência de Desenvolvimento Regional de Quilombo</v>
      </c>
      <c r="L333" t="str">
        <f>CONCATENATE(Tabela1[[#This Row],[cdgruponaturezadespesa]]," - ",Tabela1[[#This Row],[nmgruponaturezadespesa]])</f>
        <v>33 - Outras Despesas Correntes</v>
      </c>
    </row>
    <row r="334" spans="1:12" x14ac:dyDescent="0.25">
      <c r="A334">
        <v>410035</v>
      </c>
      <c r="B334" t="s">
        <v>100</v>
      </c>
      <c r="C334">
        <v>44</v>
      </c>
      <c r="D334" t="s">
        <v>14</v>
      </c>
      <c r="E334">
        <v>2017</v>
      </c>
      <c r="F334">
        <v>221666</v>
      </c>
      <c r="G334">
        <v>2619025.98</v>
      </c>
      <c r="H334">
        <v>2522128.98</v>
      </c>
      <c r="I334">
        <v>2104793.67</v>
      </c>
      <c r="J334">
        <v>2097878.6800000002</v>
      </c>
      <c r="K334" t="str">
        <f>VLOOKUP(Tabela1[[#This Row],[cdunidadegestora]],unidade!$C$1:$F$190,3,0)</f>
        <v>410035 - Agência de Desenvolvimento Regional de Timbó</v>
      </c>
      <c r="L334" t="str">
        <f>CONCATENATE(Tabela1[[#This Row],[cdgruponaturezadespesa]]," - ",Tabela1[[#This Row],[nmgruponaturezadespesa]])</f>
        <v>44 - Investimentos</v>
      </c>
    </row>
    <row r="335" spans="1:12" x14ac:dyDescent="0.25">
      <c r="A335">
        <v>410039</v>
      </c>
      <c r="B335" t="s">
        <v>149</v>
      </c>
      <c r="C335">
        <v>31</v>
      </c>
      <c r="D335" t="s">
        <v>17</v>
      </c>
      <c r="E335">
        <v>2017</v>
      </c>
      <c r="F335">
        <v>3643324</v>
      </c>
      <c r="G335">
        <v>4135389.89</v>
      </c>
      <c r="H335">
        <v>4135366.9</v>
      </c>
      <c r="I335">
        <v>4135366.9</v>
      </c>
      <c r="J335">
        <v>4122562.51</v>
      </c>
      <c r="K335" t="str">
        <f>VLOOKUP(Tabela1[[#This Row],[cdunidadegestora]],unidade!$C$1:$F$190,3,0)</f>
        <v>410039 - Agência de Desenvolvimento Regional de São Lourenço do Oeste</v>
      </c>
      <c r="L335" t="str">
        <f>CONCATENATE(Tabela1[[#This Row],[cdgruponaturezadespesa]]," - ",Tabela1[[#This Row],[nmgruponaturezadespesa]])</f>
        <v>31 - Pessoal e Encargos Sociais</v>
      </c>
    </row>
    <row r="336" spans="1:12" x14ac:dyDescent="0.25">
      <c r="A336">
        <v>410040</v>
      </c>
      <c r="B336" t="s">
        <v>126</v>
      </c>
      <c r="C336">
        <v>33</v>
      </c>
      <c r="D336" t="s">
        <v>11</v>
      </c>
      <c r="E336">
        <v>2017</v>
      </c>
      <c r="F336">
        <v>8692164</v>
      </c>
      <c r="G336">
        <v>13355429.73</v>
      </c>
      <c r="H336">
        <v>12290764.609999999</v>
      </c>
      <c r="I336">
        <v>11365656.689999999</v>
      </c>
      <c r="J336">
        <v>10959854.02</v>
      </c>
      <c r="K336" t="str">
        <f>VLOOKUP(Tabela1[[#This Row],[cdunidadegestora]],unidade!$C$1:$F$190,3,0)</f>
        <v>410040 - Agência de Desenvolvimento Regional de Chapecó</v>
      </c>
      <c r="L336" t="str">
        <f>CONCATENATE(Tabela1[[#This Row],[cdgruponaturezadespesa]]," - ",Tabela1[[#This Row],[nmgruponaturezadespesa]])</f>
        <v>33 - Outras Despesas Correntes</v>
      </c>
    </row>
    <row r="337" spans="1:12" x14ac:dyDescent="0.25">
      <c r="A337">
        <v>410045</v>
      </c>
      <c r="B337" t="s">
        <v>52</v>
      </c>
      <c r="C337">
        <v>31</v>
      </c>
      <c r="D337" t="s">
        <v>17</v>
      </c>
      <c r="E337">
        <v>2017</v>
      </c>
      <c r="F337">
        <v>3337346</v>
      </c>
      <c r="G337">
        <v>3969898.87</v>
      </c>
      <c r="H337">
        <v>3969898.87</v>
      </c>
      <c r="I337">
        <v>3969898.87</v>
      </c>
      <c r="J337">
        <v>3958575.67</v>
      </c>
      <c r="K337" t="str">
        <f>VLOOKUP(Tabela1[[#This Row],[cdunidadegestora]],unidade!$C$1:$F$190,3,0)</f>
        <v>410045 - Agência de Desenvolvimento Regional de Videira</v>
      </c>
      <c r="L337" t="str">
        <f>CONCATENATE(Tabela1[[#This Row],[cdgruponaturezadespesa]]," - ",Tabela1[[#This Row],[nmgruponaturezadespesa]])</f>
        <v>31 - Pessoal e Encargos Sociais</v>
      </c>
    </row>
    <row r="338" spans="1:12" x14ac:dyDescent="0.25">
      <c r="A338">
        <v>410055</v>
      </c>
      <c r="B338" t="s">
        <v>108</v>
      </c>
      <c r="C338">
        <v>33</v>
      </c>
      <c r="D338" t="s">
        <v>11</v>
      </c>
      <c r="E338">
        <v>2017</v>
      </c>
      <c r="F338">
        <v>9146182</v>
      </c>
      <c r="G338">
        <v>11498377.43</v>
      </c>
      <c r="H338">
        <v>10221275.75</v>
      </c>
      <c r="I338">
        <v>9875842.2699999996</v>
      </c>
      <c r="J338">
        <v>9825400.5600000005</v>
      </c>
      <c r="K338" t="str">
        <f>VLOOKUP(Tabela1[[#This Row],[cdunidadegestora]],unidade!$C$1:$F$190,3,0)</f>
        <v>410055 - Agência de Desenvolvimento Regional de Tubarão</v>
      </c>
      <c r="L338" t="str">
        <f>CONCATENATE(Tabela1[[#This Row],[cdgruponaturezadespesa]]," - ",Tabela1[[#This Row],[nmgruponaturezadespesa]])</f>
        <v>33 - Outras Despesas Correntes</v>
      </c>
    </row>
    <row r="339" spans="1:12" x14ac:dyDescent="0.25">
      <c r="A339">
        <v>410056</v>
      </c>
      <c r="B339" t="s">
        <v>68</v>
      </c>
      <c r="C339">
        <v>44</v>
      </c>
      <c r="D339" t="s">
        <v>14</v>
      </c>
      <c r="E339">
        <v>2017</v>
      </c>
      <c r="F339">
        <v>574032</v>
      </c>
      <c r="G339">
        <v>14414625.800000001</v>
      </c>
      <c r="H339">
        <v>14084702.1</v>
      </c>
      <c r="I339">
        <v>14084702.1</v>
      </c>
      <c r="J339">
        <v>14076333.699999999</v>
      </c>
      <c r="K339" t="str">
        <f>VLOOKUP(Tabela1[[#This Row],[cdunidadegestora]],unidade!$C$1:$F$190,3,0)</f>
        <v>410056 - Agência de Desenvolvimento Regional de Criciúma</v>
      </c>
      <c r="L339" t="str">
        <f>CONCATENATE(Tabela1[[#This Row],[cdgruponaturezadespesa]]," - ",Tabela1[[#This Row],[nmgruponaturezadespesa]])</f>
        <v>44 - Investimentos</v>
      </c>
    </row>
    <row r="340" spans="1:12" x14ac:dyDescent="0.25">
      <c r="A340">
        <v>410057</v>
      </c>
      <c r="B340" t="s">
        <v>49</v>
      </c>
      <c r="C340">
        <v>31</v>
      </c>
      <c r="D340" t="s">
        <v>17</v>
      </c>
      <c r="E340">
        <v>2017</v>
      </c>
      <c r="F340">
        <v>6034862</v>
      </c>
      <c r="G340">
        <v>7060632.1500000004</v>
      </c>
      <c r="H340">
        <v>7060631.75</v>
      </c>
      <c r="I340">
        <v>7060631.75</v>
      </c>
      <c r="J340">
        <v>7049251.1500000004</v>
      </c>
      <c r="K340" t="str">
        <f>VLOOKUP(Tabela1[[#This Row],[cdunidadegestora]],unidade!$C$1:$F$190,3,0)</f>
        <v>410057 - Agência de Desenvolvimento Regional de Araranguá</v>
      </c>
      <c r="L340" t="str">
        <f>CONCATENATE(Tabela1[[#This Row],[cdgruponaturezadespesa]]," - ",Tabela1[[#This Row],[nmgruponaturezadespesa]])</f>
        <v>31 - Pessoal e Encargos Sociais</v>
      </c>
    </row>
    <row r="341" spans="1:12" x14ac:dyDescent="0.25">
      <c r="A341">
        <v>410057</v>
      </c>
      <c r="B341" t="s">
        <v>49</v>
      </c>
      <c r="C341">
        <v>44</v>
      </c>
      <c r="D341" t="s">
        <v>14</v>
      </c>
      <c r="E341">
        <v>2017</v>
      </c>
      <c r="F341">
        <v>359478</v>
      </c>
      <c r="G341">
        <v>7761763.79</v>
      </c>
      <c r="H341">
        <v>7546634.3399999999</v>
      </c>
      <c r="I341">
        <v>7468768.8799999999</v>
      </c>
      <c r="J341">
        <v>7468673.8799999999</v>
      </c>
      <c r="K341" t="str">
        <f>VLOOKUP(Tabela1[[#This Row],[cdunidadegestora]],unidade!$C$1:$F$190,3,0)</f>
        <v>410057 - Agência de Desenvolvimento Regional de Araranguá</v>
      </c>
      <c r="L341" t="str">
        <f>CONCATENATE(Tabela1[[#This Row],[cdgruponaturezadespesa]]," - ",Tabela1[[#This Row],[nmgruponaturezadespesa]])</f>
        <v>44 - Investimentos</v>
      </c>
    </row>
    <row r="342" spans="1:12" x14ac:dyDescent="0.25">
      <c r="A342">
        <v>410065</v>
      </c>
      <c r="B342" t="s">
        <v>147</v>
      </c>
      <c r="C342">
        <v>33</v>
      </c>
      <c r="D342" t="s">
        <v>11</v>
      </c>
      <c r="E342">
        <v>2017</v>
      </c>
      <c r="F342">
        <v>4155466</v>
      </c>
      <c r="G342">
        <v>5187214.5199999996</v>
      </c>
      <c r="H342">
        <v>4388106.2400000002</v>
      </c>
      <c r="I342">
        <v>4321956.25</v>
      </c>
      <c r="J342">
        <v>4312170.04</v>
      </c>
      <c r="K342" t="str">
        <f>VLOOKUP(Tabela1[[#This Row],[cdunidadegestora]],unidade!$C$1:$F$190,3,0)</f>
        <v>410065 - Agência de Desenvolvimento Regional de Dionísio Cerqueira</v>
      </c>
      <c r="L342" t="str">
        <f>CONCATENATE(Tabela1[[#This Row],[cdgruponaturezadespesa]]," - ",Tabela1[[#This Row],[nmgruponaturezadespesa]])</f>
        <v>33 - Outras Despesas Correntes</v>
      </c>
    </row>
    <row r="343" spans="1:12" x14ac:dyDescent="0.25">
      <c r="A343">
        <v>440093</v>
      </c>
      <c r="B343" t="s">
        <v>110</v>
      </c>
      <c r="C343">
        <v>44</v>
      </c>
      <c r="D343" t="s">
        <v>14</v>
      </c>
      <c r="E343">
        <v>2017</v>
      </c>
      <c r="F343">
        <v>29554673</v>
      </c>
      <c r="G343">
        <v>33962413.149999999</v>
      </c>
      <c r="H343">
        <v>15466320.449999999</v>
      </c>
      <c r="I343">
        <v>15452760.449999999</v>
      </c>
      <c r="J343">
        <v>13174354.449999999</v>
      </c>
      <c r="K343" t="str">
        <f>VLOOKUP(Tabela1[[#This Row],[cdunidadegestora]],unidade!$C$1:$F$190,3,0)</f>
        <v>440093 - Fundo Estadual de Desenvolvimento Rural</v>
      </c>
      <c r="L343" t="str">
        <f>CONCATENATE(Tabela1[[#This Row],[cdgruponaturezadespesa]]," - ",Tabela1[[#This Row],[nmgruponaturezadespesa]])</f>
        <v>44 - Investimentos</v>
      </c>
    </row>
    <row r="344" spans="1:12" x14ac:dyDescent="0.25">
      <c r="A344">
        <v>450021</v>
      </c>
      <c r="B344" t="s">
        <v>62</v>
      </c>
      <c r="C344">
        <v>44</v>
      </c>
      <c r="D344" t="s">
        <v>14</v>
      </c>
      <c r="E344">
        <v>2017</v>
      </c>
      <c r="F344">
        <v>16379734</v>
      </c>
      <c r="G344">
        <v>4033930.74</v>
      </c>
      <c r="H344">
        <v>624704.39</v>
      </c>
      <c r="I344">
        <v>534224.89</v>
      </c>
      <c r="J344">
        <v>525444.89</v>
      </c>
      <c r="K344" t="str">
        <f>VLOOKUP(Tabela1[[#This Row],[cdunidadegestora]],unidade!$C$1:$F$190,3,0)</f>
        <v>450021 - Fundação Catarinense de Educação Especial</v>
      </c>
      <c r="L344" t="str">
        <f>CONCATENATE(Tabela1[[#This Row],[cdgruponaturezadespesa]]," - ",Tabela1[[#This Row],[nmgruponaturezadespesa]])</f>
        <v>44 - Investimentos</v>
      </c>
    </row>
    <row r="345" spans="1:12" x14ac:dyDescent="0.25">
      <c r="A345">
        <v>530025</v>
      </c>
      <c r="B345" t="s">
        <v>90</v>
      </c>
      <c r="C345">
        <v>31</v>
      </c>
      <c r="D345" t="s">
        <v>17</v>
      </c>
      <c r="E345">
        <v>2017</v>
      </c>
      <c r="F345">
        <v>68294579</v>
      </c>
      <c r="G345">
        <v>63475060.579999998</v>
      </c>
      <c r="H345">
        <v>63375057.109999999</v>
      </c>
      <c r="I345">
        <v>63309239.850000001</v>
      </c>
      <c r="J345">
        <v>63253888.950000003</v>
      </c>
      <c r="K345" t="str">
        <f>VLOOKUP(Tabela1[[#This Row],[cdunidadegestora]],unidade!$C$1:$F$190,3,0)</f>
        <v>530025 - Departamento Estadual de Infraestrutura</v>
      </c>
      <c r="L345" t="str">
        <f>CONCATENATE(Tabela1[[#This Row],[cdgruponaturezadespesa]]," - ",Tabela1[[#This Row],[nmgruponaturezadespesa]])</f>
        <v>31 - Pessoal e Encargos Sociais</v>
      </c>
    </row>
    <row r="346" spans="1:12" x14ac:dyDescent="0.25">
      <c r="A346">
        <v>540096</v>
      </c>
      <c r="B346" t="s">
        <v>26</v>
      </c>
      <c r="C346">
        <v>33</v>
      </c>
      <c r="D346" t="s">
        <v>11</v>
      </c>
      <c r="E346">
        <v>2017</v>
      </c>
      <c r="F346">
        <v>341901973</v>
      </c>
      <c r="G346">
        <v>395541466</v>
      </c>
      <c r="H346">
        <v>337693381.07999998</v>
      </c>
      <c r="I346">
        <v>303987054.72000003</v>
      </c>
      <c r="J346">
        <v>281073955.29000002</v>
      </c>
      <c r="K346" t="str">
        <f>VLOOKUP(Tabela1[[#This Row],[cdunidadegestora]],unidade!$C$1:$F$190,3,0)</f>
        <v>540096 - Fundo Penitenciário do Estado de Santa Catarina - Fupesc</v>
      </c>
      <c r="L346" t="str">
        <f>CONCATENATE(Tabela1[[#This Row],[cdgruponaturezadespesa]]," - ",Tabela1[[#This Row],[nmgruponaturezadespesa]])</f>
        <v>33 - Outras Despesas Correntes</v>
      </c>
    </row>
    <row r="347" spans="1:12" x14ac:dyDescent="0.25">
      <c r="A347">
        <v>410095</v>
      </c>
      <c r="B347" t="s">
        <v>117</v>
      </c>
      <c r="C347">
        <v>44</v>
      </c>
      <c r="D347" t="s">
        <v>14</v>
      </c>
      <c r="E347">
        <v>2017</v>
      </c>
      <c r="F347">
        <v>0</v>
      </c>
      <c r="G347">
        <v>0</v>
      </c>
      <c r="H347">
        <v>0</v>
      </c>
      <c r="I347">
        <v>0</v>
      </c>
      <c r="J347">
        <v>0</v>
      </c>
      <c r="K347" t="str">
        <f>VLOOKUP(Tabela1[[#This Row],[cdunidadegestora]],unidade!$C$1:$F$190,3,0)</f>
        <v>480093 - Fundo Estadual de Apoio aos Hospitais Filantrópicos, Hemosc, Cepon e Hospitais Municipais</v>
      </c>
      <c r="L347" t="str">
        <f>CONCATENATE(Tabela1[[#This Row],[cdgruponaturezadespesa]]," - ",Tabela1[[#This Row],[nmgruponaturezadespesa]])</f>
        <v>44 - Investimentos</v>
      </c>
    </row>
    <row r="348" spans="1:12" x14ac:dyDescent="0.25">
      <c r="A348">
        <v>470001</v>
      </c>
      <c r="B348" t="s">
        <v>43</v>
      </c>
      <c r="C348">
        <v>31</v>
      </c>
      <c r="D348" t="s">
        <v>17</v>
      </c>
      <c r="E348">
        <v>2018</v>
      </c>
      <c r="F348">
        <v>110274385</v>
      </c>
      <c r="G348">
        <v>108559254.08</v>
      </c>
      <c r="H348">
        <v>108547525.34999999</v>
      </c>
      <c r="I348">
        <v>108269704.27</v>
      </c>
      <c r="J348">
        <v>108123283.15000001</v>
      </c>
      <c r="K348" t="str">
        <f>VLOOKUP(Tabela1[[#This Row],[cdunidadegestora]],unidade!$C$1:$F$190,3,0)</f>
        <v>470001 - Secretaria de Estado da Administração</v>
      </c>
      <c r="L348" t="str">
        <f>CONCATENATE(Tabela1[[#This Row],[cdgruponaturezadespesa]]," - ",Tabela1[[#This Row],[nmgruponaturezadespesa]])</f>
        <v>31 - Pessoal e Encargos Sociais</v>
      </c>
    </row>
    <row r="349" spans="1:12" x14ac:dyDescent="0.25">
      <c r="A349">
        <v>230001</v>
      </c>
      <c r="B349" t="s">
        <v>94</v>
      </c>
      <c r="C349">
        <v>44</v>
      </c>
      <c r="D349" t="s">
        <v>14</v>
      </c>
      <c r="E349">
        <v>2018</v>
      </c>
      <c r="F349">
        <v>23698840</v>
      </c>
      <c r="G349">
        <v>39506119.979999997</v>
      </c>
      <c r="H349">
        <v>29317252.41</v>
      </c>
      <c r="I349">
        <v>29317252.41</v>
      </c>
      <c r="J349">
        <v>29317252.41</v>
      </c>
      <c r="K349" t="str">
        <f>VLOOKUP(Tabela1[[#This Row],[cdunidadegestora]],unidade!$C$1:$F$190,3,0)</f>
        <v>230001 - Secretaria de Estado de Turismo, Cultura e Esporte</v>
      </c>
      <c r="L349" t="str">
        <f>CONCATENATE(Tabela1[[#This Row],[cdgruponaturezadespesa]]," - ",Tabela1[[#This Row],[nmgruponaturezadespesa]])</f>
        <v>44 - Investimentos</v>
      </c>
    </row>
    <row r="350" spans="1:12" x14ac:dyDescent="0.25">
      <c r="A350">
        <v>450091</v>
      </c>
      <c r="B350" t="s">
        <v>76</v>
      </c>
      <c r="C350">
        <v>33</v>
      </c>
      <c r="D350" t="s">
        <v>11</v>
      </c>
      <c r="E350">
        <v>2018</v>
      </c>
      <c r="F350">
        <v>57053041</v>
      </c>
      <c r="G350">
        <v>75579672.129999995</v>
      </c>
      <c r="H350">
        <v>40976844.719999999</v>
      </c>
      <c r="I350">
        <v>40976844.719999999</v>
      </c>
      <c r="J350">
        <v>40822042.380000003</v>
      </c>
      <c r="K350" t="str">
        <f>VLOOKUP(Tabela1[[#This Row],[cdunidadegestora]],unidade!$C$1:$F$190,3,0)</f>
        <v>450091 - Fundo de Apoio à Manutenção e ao Desenvolvimento da Educação Superior no Estado de SC</v>
      </c>
      <c r="L350" t="str">
        <f>CONCATENATE(Tabela1[[#This Row],[cdgruponaturezadespesa]]," - ",Tabela1[[#This Row],[nmgruponaturezadespesa]])</f>
        <v>33 - Outras Despesas Correntes</v>
      </c>
    </row>
    <row r="351" spans="1:12" x14ac:dyDescent="0.25">
      <c r="A351">
        <v>410044</v>
      </c>
      <c r="B351" t="s">
        <v>132</v>
      </c>
      <c r="C351">
        <v>33</v>
      </c>
      <c r="D351" t="s">
        <v>11</v>
      </c>
      <c r="E351">
        <v>2018</v>
      </c>
      <c r="F351">
        <v>3975327</v>
      </c>
      <c r="G351">
        <v>4023474.65</v>
      </c>
      <c r="H351">
        <v>3608491.42</v>
      </c>
      <c r="I351">
        <v>3545998.38</v>
      </c>
      <c r="J351">
        <v>3545153.36</v>
      </c>
      <c r="K351" t="str">
        <f>VLOOKUP(Tabela1[[#This Row],[cdunidadegestora]],unidade!$C$1:$F$190,3,0)</f>
        <v>410044 - Agência de Desenvolvimento Regional de Campos Novos</v>
      </c>
      <c r="L351" t="str">
        <f>CONCATENATE(Tabela1[[#This Row],[cdgruponaturezadespesa]]," - ",Tabela1[[#This Row],[nmgruponaturezadespesa]])</f>
        <v>33 - Outras Despesas Correntes</v>
      </c>
    </row>
    <row r="352" spans="1:12" x14ac:dyDescent="0.25">
      <c r="A352">
        <v>470091</v>
      </c>
      <c r="B352" t="s">
        <v>54</v>
      </c>
      <c r="C352">
        <v>33</v>
      </c>
      <c r="D352" t="s">
        <v>11</v>
      </c>
      <c r="E352">
        <v>2018</v>
      </c>
      <c r="F352">
        <v>125041661</v>
      </c>
      <c r="G352">
        <v>103862488.27</v>
      </c>
      <c r="H352">
        <v>78477024.530000001</v>
      </c>
      <c r="I352">
        <v>73557301.689999998</v>
      </c>
      <c r="J352">
        <v>73243937.739999995</v>
      </c>
      <c r="K352" t="str">
        <f>VLOOKUP(Tabela1[[#This Row],[cdunidadegestora]],unidade!$C$1:$F$190,3,0)</f>
        <v>470091 - Fundo de Materiais, Publicações e Impressos Oficiais</v>
      </c>
      <c r="L352" t="str">
        <f>CONCATENATE(Tabela1[[#This Row],[cdgruponaturezadespesa]]," - ",Tabela1[[#This Row],[nmgruponaturezadespesa]])</f>
        <v>33 - Outras Despesas Correntes</v>
      </c>
    </row>
    <row r="353" spans="1:12" x14ac:dyDescent="0.25">
      <c r="A353">
        <v>260093</v>
      </c>
      <c r="B353" t="s">
        <v>129</v>
      </c>
      <c r="C353">
        <v>33</v>
      </c>
      <c r="D353" t="s">
        <v>11</v>
      </c>
      <c r="E353">
        <v>2018</v>
      </c>
      <c r="F353">
        <v>51299845</v>
      </c>
      <c r="G353">
        <v>28195123.390000001</v>
      </c>
      <c r="H353">
        <v>22904216.530000001</v>
      </c>
      <c r="I353">
        <v>22635100</v>
      </c>
      <c r="J353">
        <v>22564249.530000001</v>
      </c>
      <c r="K353" t="str">
        <f>VLOOKUP(Tabela1[[#This Row],[cdunidadegestora]],unidade!$C$1:$F$190,3,0)</f>
        <v>260093 - Fundo Estadual de Assistência Social</v>
      </c>
      <c r="L353" t="str">
        <f>CONCATENATE(Tabela1[[#This Row],[cdgruponaturezadespesa]]," - ",Tabela1[[#This Row],[nmgruponaturezadespesa]])</f>
        <v>33 - Outras Despesas Correntes</v>
      </c>
    </row>
    <row r="354" spans="1:12" x14ac:dyDescent="0.25">
      <c r="A354">
        <v>270024</v>
      </c>
      <c r="B354" t="s">
        <v>118</v>
      </c>
      <c r="C354">
        <v>33</v>
      </c>
      <c r="D354" t="s">
        <v>11</v>
      </c>
      <c r="E354">
        <v>2018</v>
      </c>
      <c r="F354">
        <v>64871611</v>
      </c>
      <c r="G354">
        <v>44880509.759999998</v>
      </c>
      <c r="H354">
        <v>32893749.890000001</v>
      </c>
      <c r="I354">
        <v>32832581.370000001</v>
      </c>
      <c r="J354">
        <v>32832399.09</v>
      </c>
      <c r="K354" t="str">
        <f>VLOOKUP(Tabela1[[#This Row],[cdunidadegestora]],unidade!$C$1:$F$190,3,0)</f>
        <v>270024 - Fundação de Amparo à Pesquisa e Inovação do Estado de Santa Catarina - FAPESC</v>
      </c>
      <c r="L354" t="str">
        <f>CONCATENATE(Tabela1[[#This Row],[cdgruponaturezadespesa]]," - ",Tabela1[[#This Row],[nmgruponaturezadespesa]])</f>
        <v>33 - Outras Despesas Correntes</v>
      </c>
    </row>
    <row r="355" spans="1:12" x14ac:dyDescent="0.25">
      <c r="A355">
        <v>410059</v>
      </c>
      <c r="B355" t="s">
        <v>145</v>
      </c>
      <c r="C355">
        <v>33</v>
      </c>
      <c r="D355" t="s">
        <v>11</v>
      </c>
      <c r="E355">
        <v>2018</v>
      </c>
      <c r="F355">
        <v>8434980</v>
      </c>
      <c r="G355">
        <v>8774890.1500000004</v>
      </c>
      <c r="H355">
        <v>6804385.5899999999</v>
      </c>
      <c r="I355">
        <v>6685318.96</v>
      </c>
      <c r="J355">
        <v>6684089.5599999996</v>
      </c>
      <c r="K355" t="str">
        <f>VLOOKUP(Tabela1[[#This Row],[cdunidadegestora]],unidade!$C$1:$F$190,3,0)</f>
        <v>410059 - Agência de Desenvolvimento Regional de Jaraguá do Sul</v>
      </c>
      <c r="L355" t="str">
        <f>CONCATENATE(Tabela1[[#This Row],[cdgruponaturezadespesa]]," - ",Tabela1[[#This Row],[nmgruponaturezadespesa]])</f>
        <v>33 - Outras Despesas Correntes</v>
      </c>
    </row>
    <row r="356" spans="1:12" x14ac:dyDescent="0.25">
      <c r="A356">
        <v>540094</v>
      </c>
      <c r="B356" t="s">
        <v>121</v>
      </c>
      <c r="C356">
        <v>33</v>
      </c>
      <c r="D356" t="s">
        <v>11</v>
      </c>
      <c r="E356">
        <v>2018</v>
      </c>
      <c r="F356">
        <v>2800000</v>
      </c>
      <c r="G356">
        <v>4102318.44</v>
      </c>
      <c r="H356">
        <v>2939818.12</v>
      </c>
      <c r="I356">
        <v>2939818.12</v>
      </c>
      <c r="J356">
        <v>2939818.12</v>
      </c>
      <c r="K356" t="str">
        <f>VLOOKUP(Tabela1[[#This Row],[cdunidadegestora]],unidade!$C$1:$F$190,3,0)</f>
        <v>540094 - Fundo Rotativo da Penitenciária de  Florianópolis</v>
      </c>
      <c r="L356" t="str">
        <f>CONCATENATE(Tabela1[[#This Row],[cdgruponaturezadespesa]]," - ",Tabela1[[#This Row],[nmgruponaturezadespesa]])</f>
        <v>33 - Outras Despesas Correntes</v>
      </c>
    </row>
    <row r="357" spans="1:12" x14ac:dyDescent="0.25">
      <c r="A357">
        <v>530023</v>
      </c>
      <c r="B357" t="s">
        <v>24</v>
      </c>
      <c r="C357">
        <v>44</v>
      </c>
      <c r="D357" t="s">
        <v>14</v>
      </c>
      <c r="E357">
        <v>2018</v>
      </c>
      <c r="F357">
        <v>1221500</v>
      </c>
      <c r="G357">
        <v>618393.39</v>
      </c>
      <c r="H357">
        <v>430991.89</v>
      </c>
      <c r="I357">
        <v>430991.89</v>
      </c>
      <c r="J357">
        <v>430991.89</v>
      </c>
      <c r="K357" t="str">
        <f>VLOOKUP(Tabela1[[#This Row],[cdunidadegestora]],unidade!$C$1:$F$190,3,0)</f>
        <v>530023 - Departamento de Transportes e Terminais</v>
      </c>
      <c r="L357" t="str">
        <f>CONCATENATE(Tabela1[[#This Row],[cdgruponaturezadespesa]]," - ",Tabela1[[#This Row],[nmgruponaturezadespesa]])</f>
        <v>44 - Investimentos</v>
      </c>
    </row>
    <row r="358" spans="1:12" x14ac:dyDescent="0.25">
      <c r="A358">
        <v>180021</v>
      </c>
      <c r="B358" t="s">
        <v>67</v>
      </c>
      <c r="C358">
        <v>33</v>
      </c>
      <c r="D358" t="s">
        <v>11</v>
      </c>
      <c r="E358">
        <v>2018</v>
      </c>
      <c r="F358">
        <v>406810</v>
      </c>
      <c r="G358">
        <v>90612.37</v>
      </c>
      <c r="H358">
        <v>83100.17</v>
      </c>
      <c r="I358">
        <v>77236.100000000006</v>
      </c>
      <c r="J358">
        <v>77236.100000000006</v>
      </c>
      <c r="K358" t="str">
        <f>VLOOKUP(Tabela1[[#This Row],[cdunidadegestora]],unidade!$C$1:$F$190,3,0)</f>
        <v>180021 - Superintendência de Desenvolvimento da Região Metropolitana da Grande Florianópolis</v>
      </c>
      <c r="L358" t="str">
        <f>CONCATENATE(Tabela1[[#This Row],[cdgruponaturezadespesa]]," - ",Tabela1[[#This Row],[nmgruponaturezadespesa]])</f>
        <v>33 - Outras Despesas Correntes</v>
      </c>
    </row>
    <row r="359" spans="1:12" x14ac:dyDescent="0.25">
      <c r="A359">
        <v>270001</v>
      </c>
      <c r="B359" t="s">
        <v>130</v>
      </c>
      <c r="C359">
        <v>44</v>
      </c>
      <c r="D359" t="s">
        <v>14</v>
      </c>
      <c r="E359">
        <v>2018</v>
      </c>
      <c r="F359">
        <v>0</v>
      </c>
      <c r="G359">
        <v>5717570.6900000004</v>
      </c>
      <c r="H359">
        <v>3330418.77</v>
      </c>
      <c r="I359">
        <v>3330418.77</v>
      </c>
      <c r="J359">
        <v>3330418.77</v>
      </c>
      <c r="K359" t="str">
        <f>VLOOKUP(Tabela1[[#This Row],[cdunidadegestora]],unidade!$C$1:$F$190,3,0)</f>
        <v>270001 - Secretaria de Estado do Desenvolvimento Econômico Sustentável</v>
      </c>
      <c r="L359" t="str">
        <f>CONCATENATE(Tabela1[[#This Row],[cdgruponaturezadespesa]]," - ",Tabela1[[#This Row],[nmgruponaturezadespesa]])</f>
        <v>44 - Investimentos</v>
      </c>
    </row>
    <row r="360" spans="1:12" x14ac:dyDescent="0.25">
      <c r="A360">
        <v>410031</v>
      </c>
      <c r="B360" t="s">
        <v>143</v>
      </c>
      <c r="C360">
        <v>31</v>
      </c>
      <c r="D360" t="s">
        <v>17</v>
      </c>
      <c r="E360">
        <v>2018</v>
      </c>
      <c r="F360">
        <v>4063207</v>
      </c>
      <c r="G360">
        <v>577943.05000000005</v>
      </c>
      <c r="H360">
        <v>577943.05000000005</v>
      </c>
      <c r="I360">
        <v>577943.05000000005</v>
      </c>
      <c r="J360">
        <v>577943.05000000005</v>
      </c>
      <c r="K360" t="str">
        <f>VLOOKUP(Tabela1[[#This Row],[cdunidadegestora]],unidade!$C$1:$F$190,3,0)</f>
        <v>410031 - Agência de Desenvolvimento Regional de Itapiranga</v>
      </c>
      <c r="L360" t="str">
        <f>CONCATENATE(Tabela1[[#This Row],[cdgruponaturezadespesa]]," - ",Tabela1[[#This Row],[nmgruponaturezadespesa]])</f>
        <v>31 - Pessoal e Encargos Sociais</v>
      </c>
    </row>
    <row r="361" spans="1:12" x14ac:dyDescent="0.25">
      <c r="A361">
        <v>410061</v>
      </c>
      <c r="B361" t="s">
        <v>123</v>
      </c>
      <c r="C361">
        <v>44</v>
      </c>
      <c r="D361" t="s">
        <v>14</v>
      </c>
      <c r="E361">
        <v>2018</v>
      </c>
      <c r="F361">
        <v>246393</v>
      </c>
      <c r="G361">
        <v>182522.11</v>
      </c>
      <c r="H361">
        <v>182522.11</v>
      </c>
      <c r="I361">
        <v>182522.11</v>
      </c>
      <c r="J361">
        <v>182522.11</v>
      </c>
      <c r="K361" t="str">
        <f>VLOOKUP(Tabela1[[#This Row],[cdunidadegestora]],unidade!$C$1:$F$190,3,0)</f>
        <v>410061 - Agência de Desenvolvimento Regional de Canoinhas</v>
      </c>
      <c r="L361" t="str">
        <f>CONCATENATE(Tabela1[[#This Row],[cdgruponaturezadespesa]]," - ",Tabela1[[#This Row],[nmgruponaturezadespesa]])</f>
        <v>44 - Investimentos</v>
      </c>
    </row>
    <row r="362" spans="1:12" x14ac:dyDescent="0.25">
      <c r="A362">
        <v>440094</v>
      </c>
      <c r="B362" t="s">
        <v>75</v>
      </c>
      <c r="C362">
        <v>33</v>
      </c>
      <c r="D362" t="s">
        <v>11</v>
      </c>
      <c r="E362">
        <v>2018</v>
      </c>
      <c r="F362">
        <v>6138553</v>
      </c>
      <c r="G362">
        <v>4856753</v>
      </c>
      <c r="H362">
        <v>4240872.28</v>
      </c>
      <c r="I362">
        <v>4236044.26</v>
      </c>
      <c r="J362">
        <v>4236044.26</v>
      </c>
      <c r="K362" t="str">
        <f>VLOOKUP(Tabela1[[#This Row],[cdunidadegestora]],unidade!$C$1:$F$190,3,0)</f>
        <v>440094 - Fundo Estadual de Sanidade Animal</v>
      </c>
      <c r="L362" t="str">
        <f>CONCATENATE(Tabela1[[#This Row],[cdgruponaturezadespesa]]," - ",Tabela1[[#This Row],[nmgruponaturezadespesa]])</f>
        <v>33 - Outras Despesas Correntes</v>
      </c>
    </row>
    <row r="363" spans="1:12" x14ac:dyDescent="0.25">
      <c r="A363">
        <v>410035</v>
      </c>
      <c r="B363" t="s">
        <v>100</v>
      </c>
      <c r="C363">
        <v>31</v>
      </c>
      <c r="D363" t="s">
        <v>17</v>
      </c>
      <c r="E363">
        <v>2018</v>
      </c>
      <c r="F363">
        <v>3187649</v>
      </c>
      <c r="G363">
        <v>501824.81</v>
      </c>
      <c r="H363">
        <v>501824.81</v>
      </c>
      <c r="I363">
        <v>501824.81</v>
      </c>
      <c r="J363">
        <v>501824.81</v>
      </c>
      <c r="K363" t="str">
        <f>VLOOKUP(Tabela1[[#This Row],[cdunidadegestora]],unidade!$C$1:$F$190,3,0)</f>
        <v>410035 - Agência de Desenvolvimento Regional de Timbó</v>
      </c>
      <c r="L363" t="str">
        <f>CONCATENATE(Tabela1[[#This Row],[cdgruponaturezadespesa]]," - ",Tabela1[[#This Row],[nmgruponaturezadespesa]])</f>
        <v>31 - Pessoal e Encargos Sociais</v>
      </c>
    </row>
    <row r="364" spans="1:12" x14ac:dyDescent="0.25">
      <c r="A364">
        <v>520001</v>
      </c>
      <c r="B364" t="s">
        <v>134</v>
      </c>
      <c r="C364">
        <v>44</v>
      </c>
      <c r="D364" t="s">
        <v>14</v>
      </c>
      <c r="E364">
        <v>2018</v>
      </c>
      <c r="F364">
        <v>5686073</v>
      </c>
      <c r="G364">
        <v>11526896.52</v>
      </c>
      <c r="H364">
        <v>11526896.52</v>
      </c>
      <c r="I364">
        <v>9559405.5800000001</v>
      </c>
      <c r="J364">
        <v>8804424.1799999997</v>
      </c>
      <c r="K364" t="str">
        <f>VLOOKUP(Tabela1[[#This Row],[cdunidadegestora]],unidade!$C$1:$F$190,3,0)</f>
        <v>520001 - Secretaria de Estado da Fazenda</v>
      </c>
      <c r="L364" t="str">
        <f>CONCATENATE(Tabela1[[#This Row],[cdgruponaturezadespesa]]," - ",Tabela1[[#This Row],[nmgruponaturezadespesa]])</f>
        <v>44 - Investimentos</v>
      </c>
    </row>
    <row r="365" spans="1:12" x14ac:dyDescent="0.25">
      <c r="A365">
        <v>270029</v>
      </c>
      <c r="B365" t="s">
        <v>119</v>
      </c>
      <c r="C365">
        <v>31</v>
      </c>
      <c r="D365" t="s">
        <v>17</v>
      </c>
      <c r="E365">
        <v>2018</v>
      </c>
      <c r="F365">
        <v>4678153</v>
      </c>
      <c r="G365">
        <v>5434593.8499999996</v>
      </c>
      <c r="H365">
        <v>5398785.5499999998</v>
      </c>
      <c r="I365">
        <v>5369507.2400000002</v>
      </c>
      <c r="J365">
        <v>5333807.76</v>
      </c>
      <c r="K365" t="str">
        <f>VLOOKUP(Tabela1[[#This Row],[cdunidadegestora]],unidade!$C$1:$F$190,3,0)</f>
        <v>270029 - Agência de Regulação de Serviços Públicos de Santa Catarina</v>
      </c>
      <c r="L365" t="str">
        <f>CONCATENATE(Tabela1[[#This Row],[cdgruponaturezadespesa]]," - ",Tabela1[[#This Row],[nmgruponaturezadespesa]])</f>
        <v>31 - Pessoal e Encargos Sociais</v>
      </c>
    </row>
    <row r="366" spans="1:12" x14ac:dyDescent="0.25">
      <c r="A366">
        <v>480091</v>
      </c>
      <c r="B366" t="s">
        <v>22</v>
      </c>
      <c r="C366">
        <v>33</v>
      </c>
      <c r="D366" t="s">
        <v>11</v>
      </c>
      <c r="E366">
        <v>2018</v>
      </c>
      <c r="F366">
        <v>2251575034</v>
      </c>
      <c r="G366">
        <v>2360710016.5999999</v>
      </c>
      <c r="H366">
        <v>2248318169.9499998</v>
      </c>
      <c r="I366">
        <v>2188009305.3299999</v>
      </c>
      <c r="J366">
        <v>1894876070.21</v>
      </c>
      <c r="K366" t="str">
        <f>VLOOKUP(Tabela1[[#This Row],[cdunidadegestora]],unidade!$C$1:$F$190,3,0)</f>
        <v>480091 - Fundo Estadual de Saúde</v>
      </c>
      <c r="L366" t="str">
        <f>CONCATENATE(Tabela1[[#This Row],[cdgruponaturezadespesa]]," - ",Tabela1[[#This Row],[nmgruponaturezadespesa]])</f>
        <v>33 - Outras Despesas Correntes</v>
      </c>
    </row>
    <row r="367" spans="1:12" x14ac:dyDescent="0.25">
      <c r="A367">
        <v>520002</v>
      </c>
      <c r="B367" t="s">
        <v>60</v>
      </c>
      <c r="C367">
        <v>32</v>
      </c>
      <c r="D367" t="s">
        <v>101</v>
      </c>
      <c r="E367">
        <v>2018</v>
      </c>
      <c r="F367">
        <v>382201007</v>
      </c>
      <c r="G367">
        <v>1066799824.1900001</v>
      </c>
      <c r="H367">
        <v>982947012.87</v>
      </c>
      <c r="I367">
        <v>982947012.87</v>
      </c>
      <c r="J367">
        <v>982947012.87</v>
      </c>
      <c r="K367" t="str">
        <f>VLOOKUP(Tabela1[[#This Row],[cdunidadegestora]],unidade!$C$1:$F$190,3,0)</f>
        <v>520002 - Encargos Gerais do Estado</v>
      </c>
      <c r="L367" t="str">
        <f>CONCATENATE(Tabela1[[#This Row],[cdgruponaturezadespesa]]," - ",Tabela1[[#This Row],[nmgruponaturezadespesa]])</f>
        <v>32 - Juros e Encargos da Dívida</v>
      </c>
    </row>
    <row r="368" spans="1:12" x14ac:dyDescent="0.25">
      <c r="A368">
        <v>520002</v>
      </c>
      <c r="B368" t="s">
        <v>60</v>
      </c>
      <c r="C368">
        <v>31</v>
      </c>
      <c r="D368" t="s">
        <v>17</v>
      </c>
      <c r="E368">
        <v>2018</v>
      </c>
      <c r="F368">
        <v>2550000</v>
      </c>
      <c r="G368">
        <v>3021288.56</v>
      </c>
      <c r="H368">
        <v>2928711.44</v>
      </c>
      <c r="I368">
        <v>2928711.44</v>
      </c>
      <c r="J368">
        <v>2928711.44</v>
      </c>
      <c r="K368" t="str">
        <f>VLOOKUP(Tabela1[[#This Row],[cdunidadegestora]],unidade!$C$1:$F$190,3,0)</f>
        <v>520002 - Encargos Gerais do Estado</v>
      </c>
      <c r="L368" t="str">
        <f>CONCATENATE(Tabela1[[#This Row],[cdgruponaturezadespesa]]," - ",Tabela1[[#This Row],[nmgruponaturezadespesa]])</f>
        <v>31 - Pessoal e Encargos Sociais</v>
      </c>
    </row>
    <row r="369" spans="1:12" x14ac:dyDescent="0.25">
      <c r="A369">
        <v>180001</v>
      </c>
      <c r="B369" t="s">
        <v>70</v>
      </c>
      <c r="C369">
        <v>31</v>
      </c>
      <c r="D369" t="s">
        <v>17</v>
      </c>
      <c r="E369">
        <v>2018</v>
      </c>
      <c r="F369">
        <v>9127741</v>
      </c>
      <c r="G369">
        <v>8378789.2800000003</v>
      </c>
      <c r="H369">
        <v>8378787.0099999998</v>
      </c>
      <c r="I369">
        <v>8361654.1699999999</v>
      </c>
      <c r="J369">
        <v>8334747.9100000001</v>
      </c>
      <c r="K369" t="str">
        <f>VLOOKUP(Tabela1[[#This Row],[cdunidadegestora]],unidade!$C$1:$F$190,3,0)</f>
        <v>180001 - Secretaria de Estado do Planejamento</v>
      </c>
      <c r="L369" t="str">
        <f>CONCATENATE(Tabela1[[#This Row],[cdgruponaturezadespesa]]," - ",Tabela1[[#This Row],[nmgruponaturezadespesa]])</f>
        <v>31 - Pessoal e Encargos Sociais</v>
      </c>
    </row>
    <row r="370" spans="1:12" x14ac:dyDescent="0.25">
      <c r="A370">
        <v>520091</v>
      </c>
      <c r="B370" t="s">
        <v>89</v>
      </c>
      <c r="C370">
        <v>45</v>
      </c>
      <c r="D370" t="s">
        <v>47</v>
      </c>
      <c r="E370">
        <v>2018</v>
      </c>
      <c r="F370">
        <v>15796211</v>
      </c>
      <c r="G370">
        <v>0</v>
      </c>
      <c r="H370">
        <v>0</v>
      </c>
      <c r="I370">
        <v>0</v>
      </c>
      <c r="J370">
        <v>0</v>
      </c>
      <c r="K370" t="str">
        <f>VLOOKUP(Tabela1[[#This Row],[cdunidadegestora]],unidade!$C$1:$F$190,3,0)</f>
        <v>520091 - Fundo de Apoio ao Desenvolvimento Empresarial de Santa Catarina</v>
      </c>
      <c r="L370" t="str">
        <f>CONCATENATE(Tabela1[[#This Row],[cdgruponaturezadespesa]]," - ",Tabela1[[#This Row],[nmgruponaturezadespesa]])</f>
        <v>45 - Inversões Financeiras</v>
      </c>
    </row>
    <row r="371" spans="1:12" x14ac:dyDescent="0.25">
      <c r="A371">
        <v>470001</v>
      </c>
      <c r="B371" t="s">
        <v>43</v>
      </c>
      <c r="C371">
        <v>31</v>
      </c>
      <c r="D371" t="s">
        <v>17</v>
      </c>
      <c r="E371">
        <v>2019</v>
      </c>
      <c r="F371">
        <v>111779818</v>
      </c>
      <c r="G371">
        <v>91633788.950000003</v>
      </c>
      <c r="H371">
        <v>90271036.290000007</v>
      </c>
      <c r="I371">
        <v>90219543.689999998</v>
      </c>
      <c r="J371">
        <v>90167136.920000002</v>
      </c>
      <c r="K371" t="str">
        <f>VLOOKUP(Tabela1[[#This Row],[cdunidadegestora]],unidade!$C$1:$F$190,3,0)</f>
        <v>470001 - Secretaria de Estado da Administração</v>
      </c>
      <c r="L371" t="str">
        <f>CONCATENATE(Tabela1[[#This Row],[cdgruponaturezadespesa]]," - ",Tabela1[[#This Row],[nmgruponaturezadespesa]])</f>
        <v>31 - Pessoal e Encargos Sociais</v>
      </c>
    </row>
    <row r="372" spans="1:12" x14ac:dyDescent="0.25">
      <c r="A372">
        <v>540096</v>
      </c>
      <c r="B372" t="s">
        <v>26</v>
      </c>
      <c r="C372">
        <v>31</v>
      </c>
      <c r="D372" t="s">
        <v>17</v>
      </c>
      <c r="E372">
        <v>2019</v>
      </c>
      <c r="F372">
        <v>496000000</v>
      </c>
      <c r="G372">
        <v>572740888.69000006</v>
      </c>
      <c r="H372">
        <v>571702582.03999996</v>
      </c>
      <c r="I372">
        <v>571702582.03999996</v>
      </c>
      <c r="J372">
        <v>570164017.19000006</v>
      </c>
      <c r="K372" t="str">
        <f>VLOOKUP(Tabela1[[#This Row],[cdunidadegestora]],unidade!$C$1:$F$190,3,0)</f>
        <v>540096 - Fundo Penitenciário do Estado de Santa Catarina - Fupesc</v>
      </c>
      <c r="L372" t="str">
        <f>CONCATENATE(Tabela1[[#This Row],[cdgruponaturezadespesa]]," - ",Tabela1[[#This Row],[nmgruponaturezadespesa]])</f>
        <v>31 - Pessoal e Encargos Sociais</v>
      </c>
    </row>
    <row r="373" spans="1:12" x14ac:dyDescent="0.25">
      <c r="A373">
        <v>160091</v>
      </c>
      <c r="B373" t="s">
        <v>12</v>
      </c>
      <c r="C373">
        <v>44</v>
      </c>
      <c r="D373" t="s">
        <v>14</v>
      </c>
      <c r="E373">
        <v>2019</v>
      </c>
      <c r="F373">
        <v>12302824</v>
      </c>
      <c r="G373">
        <v>40530019.219999999</v>
      </c>
      <c r="H373">
        <v>8521551.3499999996</v>
      </c>
      <c r="I373">
        <v>5490348.8499999996</v>
      </c>
      <c r="J373">
        <v>5468904.8499999996</v>
      </c>
      <c r="K373" t="str">
        <f>VLOOKUP(Tabela1[[#This Row],[cdunidadegestora]],unidade!$C$1:$F$190,3,0)</f>
        <v>160091 - Fundo para Melhoria da Segurança Pública</v>
      </c>
      <c r="L373" t="str">
        <f>CONCATENATE(Tabela1[[#This Row],[cdgruponaturezadespesa]]," - ",Tabela1[[#This Row],[nmgruponaturezadespesa]])</f>
        <v>44 - Investimentos</v>
      </c>
    </row>
    <row r="374" spans="1:12" x14ac:dyDescent="0.25">
      <c r="A374">
        <v>410059</v>
      </c>
      <c r="B374" t="s">
        <v>145</v>
      </c>
      <c r="C374">
        <v>44</v>
      </c>
      <c r="D374" t="s">
        <v>14</v>
      </c>
      <c r="E374">
        <v>2019</v>
      </c>
      <c r="F374">
        <v>185531</v>
      </c>
      <c r="G374">
        <v>0</v>
      </c>
      <c r="H374">
        <v>0</v>
      </c>
      <c r="I374">
        <v>0</v>
      </c>
      <c r="J374">
        <v>0</v>
      </c>
      <c r="K374" t="str">
        <f>VLOOKUP(Tabela1[[#This Row],[cdunidadegestora]],unidade!$C$1:$F$190,3,0)</f>
        <v>410059 - Agência de Desenvolvimento Regional de Jaraguá do Sul</v>
      </c>
      <c r="L374" t="str">
        <f>CONCATENATE(Tabela1[[#This Row],[cdgruponaturezadespesa]]," - ",Tabela1[[#This Row],[nmgruponaturezadespesa]])</f>
        <v>44 - Investimentos</v>
      </c>
    </row>
    <row r="375" spans="1:12" x14ac:dyDescent="0.25">
      <c r="A375">
        <v>540093</v>
      </c>
      <c r="B375" t="s">
        <v>104</v>
      </c>
      <c r="C375">
        <v>44</v>
      </c>
      <c r="D375" t="s">
        <v>14</v>
      </c>
      <c r="E375">
        <v>2019</v>
      </c>
      <c r="F375">
        <v>500000</v>
      </c>
      <c r="G375">
        <v>200564</v>
      </c>
      <c r="H375">
        <v>198529.97</v>
      </c>
      <c r="I375">
        <v>198529.97</v>
      </c>
      <c r="J375">
        <v>198529.97</v>
      </c>
      <c r="K375" t="str">
        <f>VLOOKUP(Tabela1[[#This Row],[cdunidadegestora]],unidade!$C$1:$F$190,3,0)</f>
        <v>540093 - Fundo Rotativo da Penitenciária  Curitibanos</v>
      </c>
      <c r="L375" t="str">
        <f>CONCATENATE(Tabela1[[#This Row],[cdgruponaturezadespesa]]," - ",Tabela1[[#This Row],[nmgruponaturezadespesa]])</f>
        <v>44 - Investimentos</v>
      </c>
    </row>
    <row r="376" spans="1:12" x14ac:dyDescent="0.25">
      <c r="A376">
        <v>410047</v>
      </c>
      <c r="B376" t="s">
        <v>87</v>
      </c>
      <c r="C376">
        <v>33</v>
      </c>
      <c r="D376" t="s">
        <v>11</v>
      </c>
      <c r="E376">
        <v>2019</v>
      </c>
      <c r="F376">
        <v>3714535</v>
      </c>
      <c r="G376">
        <v>359185.06</v>
      </c>
      <c r="H376">
        <v>359185.06</v>
      </c>
      <c r="I376">
        <v>359185.06</v>
      </c>
      <c r="J376">
        <v>359185.06</v>
      </c>
      <c r="K376" t="str">
        <f>VLOOKUP(Tabela1[[#This Row],[cdunidadegestora]],unidade!$C$1:$F$190,3,0)</f>
        <v>410047 - Agência de Desenvolvimento Regional de Curitibanos</v>
      </c>
      <c r="L376" t="str">
        <f>CONCATENATE(Tabela1[[#This Row],[cdgruponaturezadespesa]]," - ",Tabela1[[#This Row],[nmgruponaturezadespesa]])</f>
        <v>33 - Outras Despesas Correntes</v>
      </c>
    </row>
    <row r="377" spans="1:12" x14ac:dyDescent="0.25">
      <c r="A377">
        <v>480091</v>
      </c>
      <c r="B377" t="s">
        <v>22</v>
      </c>
      <c r="C377">
        <v>32</v>
      </c>
      <c r="D377" t="s">
        <v>101</v>
      </c>
      <c r="E377">
        <v>2019</v>
      </c>
      <c r="F377">
        <v>41722427</v>
      </c>
      <c r="G377">
        <v>2185764.44</v>
      </c>
      <c r="H377">
        <v>0</v>
      </c>
      <c r="I377">
        <v>0</v>
      </c>
      <c r="J377">
        <v>0</v>
      </c>
      <c r="K377" t="str">
        <f>VLOOKUP(Tabela1[[#This Row],[cdunidadegestora]],unidade!$C$1:$F$190,3,0)</f>
        <v>480091 - Fundo Estadual de Saúde</v>
      </c>
      <c r="L377" t="str">
        <f>CONCATENATE(Tabela1[[#This Row],[cdgruponaturezadespesa]]," - ",Tabela1[[#This Row],[nmgruponaturezadespesa]])</f>
        <v>32 - Juros e Encargos da Dívida</v>
      </c>
    </row>
    <row r="378" spans="1:12" x14ac:dyDescent="0.25">
      <c r="A378">
        <v>160097</v>
      </c>
      <c r="B378" t="s">
        <v>13</v>
      </c>
      <c r="C378">
        <v>31</v>
      </c>
      <c r="D378" t="s">
        <v>17</v>
      </c>
      <c r="E378">
        <v>2019</v>
      </c>
      <c r="F378">
        <v>1177735675</v>
      </c>
      <c r="G378">
        <v>1082387443.2</v>
      </c>
      <c r="H378">
        <v>1080923300.5</v>
      </c>
      <c r="I378">
        <v>1080923300.5</v>
      </c>
      <c r="J378">
        <v>1080754945.8900001</v>
      </c>
      <c r="K378" t="str">
        <f>VLOOKUP(Tabela1[[#This Row],[cdunidadegestora]],unidade!$C$1:$F$190,3,0)</f>
        <v>160097 - Fundo de Melhoria da Polícia Militar</v>
      </c>
      <c r="L378" t="str">
        <f>CONCATENATE(Tabela1[[#This Row],[cdgruponaturezadespesa]]," - ",Tabela1[[#This Row],[nmgruponaturezadespesa]])</f>
        <v>31 - Pessoal e Encargos Sociais</v>
      </c>
    </row>
    <row r="379" spans="1:12" x14ac:dyDescent="0.25">
      <c r="A379">
        <v>410038</v>
      </c>
      <c r="B379" t="s">
        <v>66</v>
      </c>
      <c r="C379">
        <v>31</v>
      </c>
      <c r="D379" t="s">
        <v>17</v>
      </c>
      <c r="E379">
        <v>2019</v>
      </c>
      <c r="F379">
        <v>7522408</v>
      </c>
      <c r="G379">
        <v>1910158.2</v>
      </c>
      <c r="H379">
        <v>1910158.2</v>
      </c>
      <c r="I379">
        <v>1910158.2</v>
      </c>
      <c r="J379">
        <v>1910158.2</v>
      </c>
      <c r="K379" t="str">
        <f>VLOOKUP(Tabela1[[#This Row],[cdunidadegestora]],unidade!$C$1:$F$190,3,0)</f>
        <v>410038 - Agência de Desenvolvimento Regional de Maravilha</v>
      </c>
      <c r="L379" t="str">
        <f>CONCATENATE(Tabela1[[#This Row],[cdgruponaturezadespesa]]," - ",Tabela1[[#This Row],[nmgruponaturezadespesa]])</f>
        <v>31 - Pessoal e Encargos Sociais</v>
      </c>
    </row>
    <row r="380" spans="1:12" x14ac:dyDescent="0.25">
      <c r="A380">
        <v>470091</v>
      </c>
      <c r="B380" t="s">
        <v>54</v>
      </c>
      <c r="C380">
        <v>44</v>
      </c>
      <c r="D380" t="s">
        <v>14</v>
      </c>
      <c r="E380">
        <v>2019</v>
      </c>
      <c r="F380">
        <v>10208783</v>
      </c>
      <c r="G380">
        <v>16074025.279999999</v>
      </c>
      <c r="H380">
        <v>7094663.4400000004</v>
      </c>
      <c r="I380">
        <v>5582512.04</v>
      </c>
      <c r="J380">
        <v>5582512.04</v>
      </c>
      <c r="K380" t="str">
        <f>VLOOKUP(Tabela1[[#This Row],[cdunidadegestora]],unidade!$C$1:$F$190,3,0)</f>
        <v>470091 - Fundo de Materiais, Publicações e Impressos Oficiais</v>
      </c>
      <c r="L380" t="str">
        <f>CONCATENATE(Tabela1[[#This Row],[cdgruponaturezadespesa]]," - ",Tabela1[[#This Row],[nmgruponaturezadespesa]])</f>
        <v>44 - Investimentos</v>
      </c>
    </row>
    <row r="381" spans="1:12" x14ac:dyDescent="0.25">
      <c r="A381">
        <v>450001</v>
      </c>
      <c r="B381" t="s">
        <v>21</v>
      </c>
      <c r="C381">
        <v>33</v>
      </c>
      <c r="D381" t="s">
        <v>11</v>
      </c>
      <c r="E381">
        <v>2019</v>
      </c>
      <c r="F381">
        <v>874483853</v>
      </c>
      <c r="G381">
        <v>1257487203.9400001</v>
      </c>
      <c r="H381">
        <v>974180273.19000006</v>
      </c>
      <c r="I381">
        <v>883299664.12</v>
      </c>
      <c r="J381">
        <v>840389505.36000001</v>
      </c>
      <c r="K381" t="str">
        <f>VLOOKUP(Tabela1[[#This Row],[cdunidadegestora]],unidade!$C$1:$F$190,3,0)</f>
        <v>450001 - Secretaria de Estado da Educação</v>
      </c>
      <c r="L381" t="str">
        <f>CONCATENATE(Tabela1[[#This Row],[cdgruponaturezadespesa]]," - ",Tabela1[[#This Row],[nmgruponaturezadespesa]])</f>
        <v>33 - Outras Despesas Correntes</v>
      </c>
    </row>
    <row r="382" spans="1:12" x14ac:dyDescent="0.25">
      <c r="A382">
        <v>260001</v>
      </c>
      <c r="B382" t="s">
        <v>16</v>
      </c>
      <c r="C382">
        <v>44</v>
      </c>
      <c r="D382" t="s">
        <v>14</v>
      </c>
      <c r="E382">
        <v>2019</v>
      </c>
      <c r="F382">
        <v>0</v>
      </c>
      <c r="G382">
        <v>5857148.6299999999</v>
      </c>
      <c r="H382">
        <v>1092202.9099999999</v>
      </c>
      <c r="I382">
        <v>746557.71</v>
      </c>
      <c r="J382">
        <v>746557.71</v>
      </c>
      <c r="K382" t="str">
        <f>VLOOKUP(Tabela1[[#This Row],[cdunidadegestora]],unidade!$C$1:$F$190,3,0)</f>
        <v>260001 - Secretaria de Estado da Assistência Social, Trabalho e Habitação</v>
      </c>
      <c r="L382" t="str">
        <f>CONCATENATE(Tabela1[[#This Row],[cdgruponaturezadespesa]]," - ",Tabela1[[#This Row],[nmgruponaturezadespesa]])</f>
        <v>44 - Investimentos</v>
      </c>
    </row>
    <row r="383" spans="1:12" x14ac:dyDescent="0.25">
      <c r="A383">
        <v>410012</v>
      </c>
      <c r="B383" t="s">
        <v>158</v>
      </c>
      <c r="C383">
        <v>31</v>
      </c>
      <c r="D383" t="s">
        <v>17</v>
      </c>
      <c r="E383">
        <v>2019</v>
      </c>
      <c r="F383">
        <v>0</v>
      </c>
      <c r="G383">
        <v>1210530.8600000001</v>
      </c>
      <c r="H383">
        <v>1210530.8600000001</v>
      </c>
      <c r="I383">
        <v>1210530.8600000001</v>
      </c>
      <c r="J383">
        <v>1209012.8600000001</v>
      </c>
      <c r="K383" t="str">
        <f>VLOOKUP(Tabela1[[#This Row],[cdunidadegestora]],unidade!$C$1:$F$190,3,0)</f>
        <v>410012 - Departamento Estadual de Trânsito</v>
      </c>
      <c r="L383" t="str">
        <f>CONCATENATE(Tabela1[[#This Row],[cdgruponaturezadespesa]]," - ",Tabela1[[#This Row],[nmgruponaturezadespesa]])</f>
        <v>31 - Pessoal e Encargos Sociais</v>
      </c>
    </row>
    <row r="384" spans="1:12" x14ac:dyDescent="0.25">
      <c r="A384">
        <v>230022</v>
      </c>
      <c r="B384" t="s">
        <v>93</v>
      </c>
      <c r="C384">
        <v>44</v>
      </c>
      <c r="D384" t="s">
        <v>14</v>
      </c>
      <c r="E384">
        <v>2016</v>
      </c>
      <c r="F384">
        <v>2929033</v>
      </c>
      <c r="G384">
        <v>1411673.53</v>
      </c>
      <c r="H384">
        <v>867514.73</v>
      </c>
      <c r="I384">
        <v>866827.73</v>
      </c>
      <c r="J384">
        <v>866827.73</v>
      </c>
      <c r="K384" t="str">
        <f>VLOOKUP(Tabela1[[#This Row],[cdunidadegestora]],unidade!$C$1:$F$190,3,0)</f>
        <v>230022 - Fundação Catarinense de Cultura</v>
      </c>
      <c r="L384" t="str">
        <f>CONCATENATE(Tabela1[[#This Row],[cdgruponaturezadespesa]]," - ",Tabela1[[#This Row],[nmgruponaturezadespesa]])</f>
        <v>44 - Investimentos</v>
      </c>
    </row>
    <row r="385" spans="1:12" x14ac:dyDescent="0.25">
      <c r="A385">
        <v>270029</v>
      </c>
      <c r="B385" t="s">
        <v>119</v>
      </c>
      <c r="C385">
        <v>44</v>
      </c>
      <c r="D385" t="s">
        <v>14</v>
      </c>
      <c r="E385">
        <v>2016</v>
      </c>
      <c r="F385">
        <v>3419954</v>
      </c>
      <c r="G385">
        <v>1786944</v>
      </c>
      <c r="H385">
        <v>1207990</v>
      </c>
      <c r="I385">
        <v>1202790</v>
      </c>
      <c r="J385">
        <v>1202790</v>
      </c>
      <c r="K385" t="str">
        <f>VLOOKUP(Tabela1[[#This Row],[cdunidadegestora]],unidade!$C$1:$F$190,3,0)</f>
        <v>270029 - Agência de Regulação de Serviços Públicos de Santa Catarina</v>
      </c>
      <c r="L385" t="str">
        <f>CONCATENATE(Tabela1[[#This Row],[cdgruponaturezadespesa]]," - ",Tabela1[[#This Row],[nmgruponaturezadespesa]])</f>
        <v>44 - Investimentos</v>
      </c>
    </row>
    <row r="386" spans="1:12" x14ac:dyDescent="0.25">
      <c r="A386">
        <v>520001</v>
      </c>
      <c r="B386" t="s">
        <v>134</v>
      </c>
      <c r="C386">
        <v>31</v>
      </c>
      <c r="D386" t="s">
        <v>17</v>
      </c>
      <c r="E386">
        <v>2016</v>
      </c>
      <c r="F386">
        <v>391610488</v>
      </c>
      <c r="G386">
        <v>370629489.85000002</v>
      </c>
      <c r="H386">
        <v>369203358.82999998</v>
      </c>
      <c r="I386">
        <v>368874763.41000003</v>
      </c>
      <c r="J386">
        <v>368521834.48000002</v>
      </c>
      <c r="K386" t="str">
        <f>VLOOKUP(Tabela1[[#This Row],[cdunidadegestora]],unidade!$C$1:$F$190,3,0)</f>
        <v>520001 - Secretaria de Estado da Fazenda</v>
      </c>
      <c r="L386" t="str">
        <f>CONCATENATE(Tabela1[[#This Row],[cdgruponaturezadespesa]]," - ",Tabela1[[#This Row],[nmgruponaturezadespesa]])</f>
        <v>31 - Pessoal e Encargos Sociais</v>
      </c>
    </row>
    <row r="387" spans="1:12" x14ac:dyDescent="0.25">
      <c r="A387">
        <v>520090</v>
      </c>
      <c r="B387" t="s">
        <v>103</v>
      </c>
      <c r="C387">
        <v>44</v>
      </c>
      <c r="D387" t="s">
        <v>14</v>
      </c>
      <c r="E387">
        <v>2016</v>
      </c>
      <c r="F387">
        <v>13083816</v>
      </c>
      <c r="G387">
        <v>124260082.89</v>
      </c>
      <c r="H387">
        <v>89720025.519999996</v>
      </c>
      <c r="I387">
        <v>89720025.519999996</v>
      </c>
      <c r="J387">
        <v>89720025.519999996</v>
      </c>
      <c r="K387" t="str">
        <f>VLOOKUP(Tabela1[[#This Row],[cdunidadegestora]],unidade!$C$1:$F$190,3,0)</f>
        <v>520090 - Fundo Estadual de Apoio aos Municípios</v>
      </c>
      <c r="L387" t="str">
        <f>CONCATENATE(Tabela1[[#This Row],[cdgruponaturezadespesa]]," - ",Tabela1[[#This Row],[nmgruponaturezadespesa]])</f>
        <v>44 - Investimentos</v>
      </c>
    </row>
    <row r="388" spans="1:12" x14ac:dyDescent="0.25">
      <c r="A388">
        <v>630001</v>
      </c>
      <c r="B388" t="s">
        <v>159</v>
      </c>
      <c r="C388">
        <v>31</v>
      </c>
      <c r="D388" t="s">
        <v>17</v>
      </c>
      <c r="E388">
        <v>2016</v>
      </c>
      <c r="F388">
        <v>2806701</v>
      </c>
      <c r="G388">
        <v>3132764.77</v>
      </c>
      <c r="H388">
        <v>3130138.18</v>
      </c>
      <c r="I388">
        <v>3130138.18</v>
      </c>
      <c r="J388">
        <v>3130138.18</v>
      </c>
      <c r="K388" t="str">
        <f>VLOOKUP(Tabela1[[#This Row],[cdunidadegestora]],unidade!$C$1:$F$190,3,0)</f>
        <v>410034 - Agência de Desenvolvimento Regional de Taió</v>
      </c>
      <c r="L388" t="str">
        <f>CONCATENATE(Tabela1[[#This Row],[cdgruponaturezadespesa]]," - ",Tabela1[[#This Row],[nmgruponaturezadespesa]])</f>
        <v>31 - Pessoal e Encargos Sociais</v>
      </c>
    </row>
    <row r="389" spans="1:12" x14ac:dyDescent="0.25">
      <c r="A389">
        <v>700001</v>
      </c>
      <c r="B389" t="s">
        <v>160</v>
      </c>
      <c r="C389">
        <v>44</v>
      </c>
      <c r="D389" t="s">
        <v>14</v>
      </c>
      <c r="E389">
        <v>2016</v>
      </c>
      <c r="F389">
        <v>362258</v>
      </c>
      <c r="G389">
        <v>5013647.4000000004</v>
      </c>
      <c r="H389">
        <v>4650470.03</v>
      </c>
      <c r="I389">
        <v>4566345.7699999996</v>
      </c>
      <c r="J389">
        <v>4560825.7699999996</v>
      </c>
      <c r="K389" t="str">
        <f>VLOOKUP(Tabela1[[#This Row],[cdunidadegestora]],unidade!$C$1:$F$190,3,0)</f>
        <v>410037 - Agência de Desenvolvimento Regional de São Miguel do Oeste</v>
      </c>
      <c r="L389" t="str">
        <f>CONCATENATE(Tabela1[[#This Row],[cdgruponaturezadespesa]]," - ",Tabela1[[#This Row],[nmgruponaturezadespesa]])</f>
        <v>44 - Investimentos</v>
      </c>
    </row>
    <row r="390" spans="1:12" x14ac:dyDescent="0.25">
      <c r="A390">
        <v>740001</v>
      </c>
      <c r="B390" t="s">
        <v>161</v>
      </c>
      <c r="C390">
        <v>33</v>
      </c>
      <c r="D390" t="s">
        <v>11</v>
      </c>
      <c r="E390">
        <v>2016</v>
      </c>
      <c r="F390">
        <v>7907071</v>
      </c>
      <c r="G390">
        <v>19867831.34</v>
      </c>
      <c r="H390">
        <v>17260196.199999999</v>
      </c>
      <c r="I390">
        <v>16951678.640000001</v>
      </c>
      <c r="J390">
        <v>16904107.93</v>
      </c>
      <c r="K390" t="str">
        <f>VLOOKUP(Tabela1[[#This Row],[cdunidadegestora]],unidade!$C$1:$F$190,3,0)</f>
        <v>410041 - Agência de Desenvolvimento Regional de Xanxerê</v>
      </c>
      <c r="L390" t="str">
        <f>CONCATENATE(Tabela1[[#This Row],[cdgruponaturezadespesa]]," - ",Tabela1[[#This Row],[nmgruponaturezadespesa]])</f>
        <v>33 - Outras Despesas Correntes</v>
      </c>
    </row>
    <row r="391" spans="1:12" x14ac:dyDescent="0.25">
      <c r="A391">
        <v>760001</v>
      </c>
      <c r="B391" t="s">
        <v>162</v>
      </c>
      <c r="C391">
        <v>33</v>
      </c>
      <c r="D391" t="s">
        <v>11</v>
      </c>
      <c r="E391">
        <v>2016</v>
      </c>
      <c r="F391">
        <v>5699594</v>
      </c>
      <c r="G391">
        <v>10870391.09</v>
      </c>
      <c r="H391">
        <v>9032292.9299999997</v>
      </c>
      <c r="I391">
        <v>8570357.8300000001</v>
      </c>
      <c r="J391">
        <v>8558896.3900000006</v>
      </c>
      <c r="K391" t="str">
        <f>VLOOKUP(Tabela1[[#This Row],[cdunidadegestora]],unidade!$C$1:$F$190,3,0)</f>
        <v>410043 - Agência de Desenvolvimento Regional de Joaçaba</v>
      </c>
      <c r="L391" t="str">
        <f>CONCATENATE(Tabela1[[#This Row],[cdgruponaturezadespesa]]," - ",Tabela1[[#This Row],[nmgruponaturezadespesa]])</f>
        <v>33 - Outras Despesas Correntes</v>
      </c>
    </row>
    <row r="392" spans="1:12" x14ac:dyDescent="0.25">
      <c r="A392">
        <v>800001</v>
      </c>
      <c r="B392" t="s">
        <v>156</v>
      </c>
      <c r="C392">
        <v>44</v>
      </c>
      <c r="D392" t="s">
        <v>14</v>
      </c>
      <c r="E392">
        <v>2016</v>
      </c>
      <c r="F392">
        <v>348264</v>
      </c>
      <c r="G392">
        <v>914331.87</v>
      </c>
      <c r="H392">
        <v>802791.87</v>
      </c>
      <c r="I392">
        <v>802791.87</v>
      </c>
      <c r="J392">
        <v>802791.87</v>
      </c>
      <c r="K392" t="str">
        <f>VLOOKUP(Tabela1[[#This Row],[cdunidadegestora]],unidade!$C$1:$F$190,3,0)</f>
        <v>410047 - Agência de Desenvolvimento Regional de Curitibanos</v>
      </c>
      <c r="L392" t="str">
        <f>CONCATENATE(Tabela1[[#This Row],[cdgruponaturezadespesa]]," - ",Tabela1[[#This Row],[nmgruponaturezadespesa]])</f>
        <v>44 - Investimentos</v>
      </c>
    </row>
    <row r="393" spans="1:12" x14ac:dyDescent="0.25">
      <c r="A393">
        <v>840001</v>
      </c>
      <c r="B393" t="s">
        <v>138</v>
      </c>
      <c r="C393">
        <v>33</v>
      </c>
      <c r="D393" t="s">
        <v>11</v>
      </c>
      <c r="E393">
        <v>2016</v>
      </c>
      <c r="F393">
        <v>9879062</v>
      </c>
      <c r="G393">
        <v>11881607.98</v>
      </c>
      <c r="H393">
        <v>8501699.0099999998</v>
      </c>
      <c r="I393">
        <v>8443609.0999999996</v>
      </c>
      <c r="J393">
        <v>8362519.5499999998</v>
      </c>
      <c r="K393" t="str">
        <f>VLOOKUP(Tabela1[[#This Row],[cdunidadegestora]],unidade!$C$1:$F$190,3,0)</f>
        <v>410051 - Agência de Desenvolvimento Regional de Blumenau</v>
      </c>
      <c r="L393" t="str">
        <f>CONCATENATE(Tabela1[[#This Row],[cdgruponaturezadespesa]]," - ",Tabela1[[#This Row],[nmgruponaturezadespesa]])</f>
        <v>33 - Outras Despesas Correntes</v>
      </c>
    </row>
    <row r="394" spans="1:12" x14ac:dyDescent="0.25">
      <c r="A394">
        <v>920021</v>
      </c>
      <c r="B394" t="s">
        <v>81</v>
      </c>
      <c r="C394">
        <v>33</v>
      </c>
      <c r="D394" t="s">
        <v>11</v>
      </c>
      <c r="E394">
        <v>2016</v>
      </c>
      <c r="F394">
        <v>40505761</v>
      </c>
      <c r="G394">
        <v>64965967.75</v>
      </c>
      <c r="H394">
        <v>32222019.760000002</v>
      </c>
      <c r="I394">
        <v>32205539.66</v>
      </c>
      <c r="J394">
        <v>31844975.300000001</v>
      </c>
      <c r="K394" t="str">
        <f>VLOOKUP(Tabela1[[#This Row],[cdunidadegestora]],unidade!$C$1:$F$190,3,0)</f>
        <v>270030 - Administração do Porto de São Francisco do Sul</v>
      </c>
      <c r="L394" t="str">
        <f>CONCATENATE(Tabela1[[#This Row],[cdgruponaturezadespesa]]," - ",Tabela1[[#This Row],[nmgruponaturezadespesa]])</f>
        <v>33 - Outras Despesas Correntes</v>
      </c>
    </row>
    <row r="395" spans="1:12" x14ac:dyDescent="0.25">
      <c r="A395">
        <v>160084</v>
      </c>
      <c r="B395" t="s">
        <v>10</v>
      </c>
      <c r="C395">
        <v>33</v>
      </c>
      <c r="D395" t="s">
        <v>11</v>
      </c>
      <c r="E395">
        <v>2017</v>
      </c>
      <c r="F395">
        <v>171350997</v>
      </c>
      <c r="G395">
        <v>109042696.17</v>
      </c>
      <c r="H395">
        <v>102866148.22</v>
      </c>
      <c r="I395">
        <v>98674569.040000007</v>
      </c>
      <c r="J395">
        <v>98337095.260000005</v>
      </c>
      <c r="K395" t="str">
        <f>VLOOKUP(Tabela1[[#This Row],[cdunidadegestora]],unidade!$C$1:$F$190,3,0)</f>
        <v>160084 - Fundo de Melhoria da Polícia Civil</v>
      </c>
      <c r="L395" t="str">
        <f>CONCATENATE(Tabela1[[#This Row],[cdgruponaturezadespesa]]," - ",Tabela1[[#This Row],[nmgruponaturezadespesa]])</f>
        <v>33 - Outras Despesas Correntes</v>
      </c>
    </row>
    <row r="396" spans="1:12" x14ac:dyDescent="0.25">
      <c r="A396">
        <v>180021</v>
      </c>
      <c r="B396" t="s">
        <v>67</v>
      </c>
      <c r="C396">
        <v>44</v>
      </c>
      <c r="D396" t="s">
        <v>14</v>
      </c>
      <c r="E396">
        <v>2017</v>
      </c>
      <c r="F396">
        <v>25000</v>
      </c>
      <c r="G396">
        <v>0</v>
      </c>
      <c r="H396">
        <v>0</v>
      </c>
      <c r="I396">
        <v>0</v>
      </c>
      <c r="J396">
        <v>0</v>
      </c>
      <c r="K396" t="str">
        <f>VLOOKUP(Tabela1[[#This Row],[cdunidadegestora]],unidade!$C$1:$F$190,3,0)</f>
        <v>180021 - Superintendência de Desenvolvimento da Região Metropolitana da Grande Florianópolis</v>
      </c>
      <c r="L396" t="str">
        <f>CONCATENATE(Tabela1[[#This Row],[cdgruponaturezadespesa]]," - ",Tabela1[[#This Row],[nmgruponaturezadespesa]])</f>
        <v>44 - Investimentos</v>
      </c>
    </row>
    <row r="397" spans="1:12" x14ac:dyDescent="0.25">
      <c r="A397">
        <v>230094</v>
      </c>
      <c r="B397" t="s">
        <v>34</v>
      </c>
      <c r="C397">
        <v>44</v>
      </c>
      <c r="D397" t="s">
        <v>14</v>
      </c>
      <c r="E397">
        <v>2017</v>
      </c>
      <c r="F397">
        <v>1582500</v>
      </c>
      <c r="G397">
        <v>879351.44</v>
      </c>
      <c r="H397">
        <v>0</v>
      </c>
      <c r="I397">
        <v>0</v>
      </c>
      <c r="J397">
        <v>0</v>
      </c>
      <c r="K397" t="str">
        <f>VLOOKUP(Tabela1[[#This Row],[cdunidadegestora]],unidade!$C$1:$F$190,3,0)</f>
        <v>230094 - Fundo Estadual de Incentivo ao Turismo</v>
      </c>
      <c r="L397" t="str">
        <f>CONCATENATE(Tabela1[[#This Row],[cdgruponaturezadespesa]]," - ",Tabela1[[#This Row],[nmgruponaturezadespesa]])</f>
        <v>44 - Investimentos</v>
      </c>
    </row>
    <row r="398" spans="1:12" x14ac:dyDescent="0.25">
      <c r="A398">
        <v>270021</v>
      </c>
      <c r="B398" t="s">
        <v>128</v>
      </c>
      <c r="C398">
        <v>33</v>
      </c>
      <c r="D398" t="s">
        <v>11</v>
      </c>
      <c r="E398">
        <v>2017</v>
      </c>
      <c r="F398">
        <v>18730917</v>
      </c>
      <c r="G398">
        <v>32630800.699999999</v>
      </c>
      <c r="H398">
        <v>14714217.75</v>
      </c>
      <c r="I398">
        <v>13720995.460000001</v>
      </c>
      <c r="J398">
        <v>13712085.380000001</v>
      </c>
      <c r="K398" t="str">
        <f>VLOOKUP(Tabela1[[#This Row],[cdunidadegestora]],unidade!$C$1:$F$190,3,0)</f>
        <v>270021 - Instituto do Meio Ambiente</v>
      </c>
      <c r="L398" t="str">
        <f>CONCATENATE(Tabela1[[#This Row],[cdgruponaturezadespesa]]," - ",Tabela1[[#This Row],[nmgruponaturezadespesa]])</f>
        <v>33 - Outras Despesas Correntes</v>
      </c>
    </row>
    <row r="399" spans="1:12" x14ac:dyDescent="0.25">
      <c r="A399">
        <v>270023</v>
      </c>
      <c r="B399" t="s">
        <v>64</v>
      </c>
      <c r="C399">
        <v>44</v>
      </c>
      <c r="D399" t="s">
        <v>14</v>
      </c>
      <c r="E399">
        <v>2017</v>
      </c>
      <c r="F399">
        <v>4349311</v>
      </c>
      <c r="G399">
        <v>1690824.21</v>
      </c>
      <c r="H399">
        <v>223962.79</v>
      </c>
      <c r="I399">
        <v>139172.79</v>
      </c>
      <c r="J399">
        <v>139172.79</v>
      </c>
      <c r="K399" t="str">
        <f>VLOOKUP(Tabela1[[#This Row],[cdunidadegestora]],unidade!$C$1:$F$190,3,0)</f>
        <v>270023 - Junta Comercial do Estado de Santa Catarina</v>
      </c>
      <c r="L399" t="str">
        <f>CONCATENATE(Tabela1[[#This Row],[cdgruponaturezadespesa]]," - ",Tabela1[[#This Row],[nmgruponaturezadespesa]])</f>
        <v>44 - Investimentos</v>
      </c>
    </row>
    <row r="400" spans="1:12" x14ac:dyDescent="0.25">
      <c r="A400">
        <v>270092</v>
      </c>
      <c r="B400" t="s">
        <v>55</v>
      </c>
      <c r="C400">
        <v>33</v>
      </c>
      <c r="D400" t="s">
        <v>11</v>
      </c>
      <c r="E400">
        <v>2017</v>
      </c>
      <c r="F400">
        <v>19740000</v>
      </c>
      <c r="G400">
        <v>7579465.0499999998</v>
      </c>
      <c r="H400">
        <v>2938860.13</v>
      </c>
      <c r="I400">
        <v>2846680.1</v>
      </c>
      <c r="J400">
        <v>2843930.1</v>
      </c>
      <c r="K400" t="str">
        <f>VLOOKUP(Tabela1[[#This Row],[cdunidadegestora]],unidade!$C$1:$F$190,3,0)</f>
        <v>270092 - Fundo Estadual de Recursos Hídricos</v>
      </c>
      <c r="L400" t="str">
        <f>CONCATENATE(Tabela1[[#This Row],[cdgruponaturezadespesa]]," - ",Tabela1[[#This Row],[nmgruponaturezadespesa]])</f>
        <v>33 - Outras Despesas Correntes</v>
      </c>
    </row>
    <row r="401" spans="1:12" x14ac:dyDescent="0.25">
      <c r="A401">
        <v>410040</v>
      </c>
      <c r="B401" t="s">
        <v>126</v>
      </c>
      <c r="C401">
        <v>31</v>
      </c>
      <c r="D401" t="s">
        <v>17</v>
      </c>
      <c r="E401">
        <v>2017</v>
      </c>
      <c r="F401">
        <v>6136150</v>
      </c>
      <c r="G401">
        <v>7194178.2000000002</v>
      </c>
      <c r="H401">
        <v>7194169.8399999999</v>
      </c>
      <c r="I401">
        <v>7194169.8399999999</v>
      </c>
      <c r="J401">
        <v>7178148.9800000004</v>
      </c>
      <c r="K401" t="str">
        <f>VLOOKUP(Tabela1[[#This Row],[cdunidadegestora]],unidade!$C$1:$F$190,3,0)</f>
        <v>410040 - Agência de Desenvolvimento Regional de Chapecó</v>
      </c>
      <c r="L401" t="str">
        <f>CONCATENATE(Tabela1[[#This Row],[cdgruponaturezadespesa]]," - ",Tabela1[[#This Row],[nmgruponaturezadespesa]])</f>
        <v>31 - Pessoal e Encargos Sociais</v>
      </c>
    </row>
    <row r="402" spans="1:12" x14ac:dyDescent="0.25">
      <c r="A402">
        <v>410050</v>
      </c>
      <c r="B402" t="s">
        <v>48</v>
      </c>
      <c r="C402">
        <v>33</v>
      </c>
      <c r="D402" t="s">
        <v>11</v>
      </c>
      <c r="E402">
        <v>2017</v>
      </c>
      <c r="F402">
        <v>6717716</v>
      </c>
      <c r="G402">
        <v>10189792.310000001</v>
      </c>
      <c r="H402">
        <v>9777186.6500000004</v>
      </c>
      <c r="I402">
        <v>9663017.3900000006</v>
      </c>
      <c r="J402">
        <v>9402665.9700000007</v>
      </c>
      <c r="K402" t="str">
        <f>VLOOKUP(Tabela1[[#This Row],[cdunidadegestora]],unidade!$C$1:$F$190,3,0)</f>
        <v>410050 - Agência de Desenvolvimento Regional de Ibirama</v>
      </c>
      <c r="L402" t="str">
        <f>CONCATENATE(Tabela1[[#This Row],[cdgruponaturezadespesa]]," - ",Tabela1[[#This Row],[nmgruponaturezadespesa]])</f>
        <v>33 - Outras Despesas Correntes</v>
      </c>
    </row>
    <row r="403" spans="1:12" x14ac:dyDescent="0.25">
      <c r="A403">
        <v>410054</v>
      </c>
      <c r="B403" t="s">
        <v>163</v>
      </c>
      <c r="C403">
        <v>31</v>
      </c>
      <c r="D403" t="s">
        <v>17</v>
      </c>
      <c r="E403">
        <v>2017</v>
      </c>
      <c r="F403">
        <v>6662569</v>
      </c>
      <c r="G403">
        <v>6523108.3099999996</v>
      </c>
      <c r="H403">
        <v>6523107.8700000001</v>
      </c>
      <c r="I403">
        <v>6523107.8700000001</v>
      </c>
      <c r="J403">
        <v>6511122.8700000001</v>
      </c>
      <c r="K403" t="str">
        <f>VLOOKUP(Tabela1[[#This Row],[cdunidadegestora]],unidade!$C$1:$F$190,3,0)</f>
        <v>410054 - Agência de Desenvolvimento Regional de Laguna</v>
      </c>
      <c r="L403" t="str">
        <f>CONCATENATE(Tabela1[[#This Row],[cdgruponaturezadespesa]]," - ",Tabela1[[#This Row],[nmgruponaturezadespesa]])</f>
        <v>31 - Pessoal e Encargos Sociais</v>
      </c>
    </row>
    <row r="404" spans="1:12" x14ac:dyDescent="0.25">
      <c r="A404">
        <v>450092</v>
      </c>
      <c r="B404" t="s">
        <v>95</v>
      </c>
      <c r="C404">
        <v>44</v>
      </c>
      <c r="D404" t="s">
        <v>14</v>
      </c>
      <c r="E404">
        <v>2017</v>
      </c>
      <c r="F404">
        <v>18618366</v>
      </c>
      <c r="G404">
        <v>171251760.87</v>
      </c>
      <c r="H404">
        <v>43302349.560000002</v>
      </c>
      <c r="I404">
        <v>43302349.560000002</v>
      </c>
      <c r="J404">
        <v>43264525.170000002</v>
      </c>
      <c r="K404" t="str">
        <f>VLOOKUP(Tabela1[[#This Row],[cdunidadegestora]],unidade!$C$1:$F$190,3,0)</f>
        <v>450092 - Fundo Estadual de Educação</v>
      </c>
      <c r="L404" t="str">
        <f>CONCATENATE(Tabela1[[#This Row],[cdgruponaturezadespesa]]," - ",Tabela1[[#This Row],[nmgruponaturezadespesa]])</f>
        <v>44 - Investimentos</v>
      </c>
    </row>
    <row r="405" spans="1:12" x14ac:dyDescent="0.25">
      <c r="A405">
        <v>470091</v>
      </c>
      <c r="B405" t="s">
        <v>54</v>
      </c>
      <c r="C405">
        <v>33</v>
      </c>
      <c r="D405" t="s">
        <v>11</v>
      </c>
      <c r="E405">
        <v>2017</v>
      </c>
      <c r="F405">
        <v>121431438</v>
      </c>
      <c r="G405">
        <v>118958010.14</v>
      </c>
      <c r="H405">
        <v>82260994.079999998</v>
      </c>
      <c r="I405">
        <v>76572749.060000002</v>
      </c>
      <c r="J405">
        <v>76141128.829999998</v>
      </c>
      <c r="K405" t="str">
        <f>VLOOKUP(Tabela1[[#This Row],[cdunidadegestora]],unidade!$C$1:$F$190,3,0)</f>
        <v>470091 - Fundo de Materiais, Publicações e Impressos Oficiais</v>
      </c>
      <c r="L405" t="str">
        <f>CONCATENATE(Tabela1[[#This Row],[cdgruponaturezadespesa]]," - ",Tabela1[[#This Row],[nmgruponaturezadespesa]])</f>
        <v>33 - Outras Despesas Correntes</v>
      </c>
    </row>
    <row r="406" spans="1:12" x14ac:dyDescent="0.25">
      <c r="A406">
        <v>440022</v>
      </c>
      <c r="B406" t="s">
        <v>91</v>
      </c>
      <c r="C406">
        <v>44</v>
      </c>
      <c r="D406" t="s">
        <v>14</v>
      </c>
      <c r="E406">
        <v>2018</v>
      </c>
      <c r="F406">
        <v>5171570</v>
      </c>
      <c r="G406">
        <v>6056368.7599999998</v>
      </c>
      <c r="H406">
        <v>3095757.76</v>
      </c>
      <c r="I406">
        <v>2906948.23</v>
      </c>
      <c r="J406">
        <v>2900828.19</v>
      </c>
      <c r="K406" t="str">
        <f>VLOOKUP(Tabela1[[#This Row],[cdunidadegestora]],unidade!$C$1:$F$190,3,0)</f>
        <v>440022 - Companhia Integrada de Desenvolvimento Agrícola de Santa Catarina S/A</v>
      </c>
      <c r="L406" t="str">
        <f>CONCATENATE(Tabela1[[#This Row],[cdgruponaturezadespesa]]," - ",Tabela1[[#This Row],[nmgruponaturezadespesa]])</f>
        <v>44 - Investimentos</v>
      </c>
    </row>
    <row r="407" spans="1:12" x14ac:dyDescent="0.25">
      <c r="A407">
        <v>440022</v>
      </c>
      <c r="B407" t="s">
        <v>91</v>
      </c>
      <c r="C407">
        <v>33</v>
      </c>
      <c r="D407" t="s">
        <v>11</v>
      </c>
      <c r="E407">
        <v>2018</v>
      </c>
      <c r="F407">
        <v>61978412</v>
      </c>
      <c r="G407">
        <v>53519494.859999999</v>
      </c>
      <c r="H407">
        <v>49257324.640000001</v>
      </c>
      <c r="I407">
        <v>47668585.990000002</v>
      </c>
      <c r="J407">
        <v>47316984.759999998</v>
      </c>
      <c r="K407" t="str">
        <f>VLOOKUP(Tabela1[[#This Row],[cdunidadegestora]],unidade!$C$1:$F$190,3,0)</f>
        <v>440022 - Companhia Integrada de Desenvolvimento Agrícola de Santa Catarina S/A</v>
      </c>
      <c r="L407" t="str">
        <f>CONCATENATE(Tabela1[[#This Row],[cdgruponaturezadespesa]]," - ",Tabela1[[#This Row],[nmgruponaturezadespesa]])</f>
        <v>33 - Outras Despesas Correntes</v>
      </c>
    </row>
    <row r="408" spans="1:12" x14ac:dyDescent="0.25">
      <c r="A408">
        <v>540097</v>
      </c>
      <c r="B408" t="s">
        <v>105</v>
      </c>
      <c r="C408">
        <v>44</v>
      </c>
      <c r="D408" t="s">
        <v>14</v>
      </c>
      <c r="E408">
        <v>2018</v>
      </c>
      <c r="F408">
        <v>109000</v>
      </c>
      <c r="G408">
        <v>140213.65</v>
      </c>
      <c r="H408">
        <v>140213.65</v>
      </c>
      <c r="I408">
        <v>135680.65</v>
      </c>
      <c r="J408">
        <v>135680.65</v>
      </c>
      <c r="K408" t="str">
        <f>VLOOKUP(Tabela1[[#This Row],[cdunidadegestora]],unidade!$C$1:$F$190,3,0)</f>
        <v>540097 - Fundo Rotativo do Complexo Penitenciário da GrandeFlorianópolis</v>
      </c>
      <c r="L408" t="str">
        <f>CONCATENATE(Tabela1[[#This Row],[cdgruponaturezadespesa]]," - ",Tabela1[[#This Row],[nmgruponaturezadespesa]])</f>
        <v>44 - Investimentos</v>
      </c>
    </row>
    <row r="409" spans="1:12" x14ac:dyDescent="0.25">
      <c r="A409">
        <v>160097</v>
      </c>
      <c r="B409" t="s">
        <v>13</v>
      </c>
      <c r="C409">
        <v>44</v>
      </c>
      <c r="D409" t="s">
        <v>14</v>
      </c>
      <c r="E409">
        <v>2018</v>
      </c>
      <c r="F409">
        <v>2362833</v>
      </c>
      <c r="G409">
        <v>35957071.659999996</v>
      </c>
      <c r="H409">
        <v>21277489.390000001</v>
      </c>
      <c r="I409">
        <v>15943515.74</v>
      </c>
      <c r="J409">
        <v>15187282.470000001</v>
      </c>
      <c r="K409" t="str">
        <f>VLOOKUP(Tabela1[[#This Row],[cdunidadegestora]],unidade!$C$1:$F$190,3,0)</f>
        <v>160097 - Fundo de Melhoria da Polícia Militar</v>
      </c>
      <c r="L409" t="str">
        <f>CONCATENATE(Tabela1[[#This Row],[cdgruponaturezadespesa]]," - ",Tabela1[[#This Row],[nmgruponaturezadespesa]])</f>
        <v>44 - Investimentos</v>
      </c>
    </row>
    <row r="410" spans="1:12" x14ac:dyDescent="0.25">
      <c r="A410">
        <v>410051</v>
      </c>
      <c r="B410" t="s">
        <v>69</v>
      </c>
      <c r="C410">
        <v>33</v>
      </c>
      <c r="D410" t="s">
        <v>11</v>
      </c>
      <c r="E410">
        <v>2018</v>
      </c>
      <c r="F410">
        <v>11608367</v>
      </c>
      <c r="G410">
        <v>28724903.260000002</v>
      </c>
      <c r="H410">
        <v>21822622.670000002</v>
      </c>
      <c r="I410">
        <v>21091787.609999999</v>
      </c>
      <c r="J410">
        <v>20787798.780000001</v>
      </c>
      <c r="K410" t="str">
        <f>VLOOKUP(Tabela1[[#This Row],[cdunidadegestora]],unidade!$C$1:$F$190,3,0)</f>
        <v>410051 - Agência de Desenvolvimento Regional de Blumenau</v>
      </c>
      <c r="L410" t="str">
        <f>CONCATENATE(Tabela1[[#This Row],[cdgruponaturezadespesa]]," - ",Tabela1[[#This Row],[nmgruponaturezadespesa]])</f>
        <v>33 - Outras Despesas Correntes</v>
      </c>
    </row>
    <row r="411" spans="1:12" x14ac:dyDescent="0.25">
      <c r="A411">
        <v>410050</v>
      </c>
      <c r="B411" t="s">
        <v>48</v>
      </c>
      <c r="C411">
        <v>44</v>
      </c>
      <c r="D411" t="s">
        <v>14</v>
      </c>
      <c r="E411">
        <v>2018</v>
      </c>
      <c r="F411">
        <v>89413</v>
      </c>
      <c r="G411">
        <v>0</v>
      </c>
      <c r="H411">
        <v>0</v>
      </c>
      <c r="I411">
        <v>0</v>
      </c>
      <c r="J411">
        <v>0</v>
      </c>
      <c r="K411" t="str">
        <f>VLOOKUP(Tabela1[[#This Row],[cdunidadegestora]],unidade!$C$1:$F$190,3,0)</f>
        <v>410050 - Agência de Desenvolvimento Regional de Ibirama</v>
      </c>
      <c r="L411" t="str">
        <f>CONCATENATE(Tabela1[[#This Row],[cdgruponaturezadespesa]]," - ",Tabela1[[#This Row],[nmgruponaturezadespesa]])</f>
        <v>44 - Investimentos</v>
      </c>
    </row>
    <row r="412" spans="1:12" x14ac:dyDescent="0.25">
      <c r="A412">
        <v>410042</v>
      </c>
      <c r="B412" t="s">
        <v>164</v>
      </c>
      <c r="C412">
        <v>31</v>
      </c>
      <c r="D412" t="s">
        <v>17</v>
      </c>
      <c r="E412">
        <v>2018</v>
      </c>
      <c r="F412">
        <v>5293016</v>
      </c>
      <c r="G412">
        <v>6095979.6200000001</v>
      </c>
      <c r="H412">
        <v>6095946.3499999996</v>
      </c>
      <c r="I412">
        <v>6095946.3499999996</v>
      </c>
      <c r="J412">
        <v>6078574.6900000004</v>
      </c>
      <c r="K412" t="str">
        <f>VLOOKUP(Tabela1[[#This Row],[cdunidadegestora]],unidade!$C$1:$F$190,3,0)</f>
        <v>410042 - Agência de Desenvolvimento Regional de Concórdia</v>
      </c>
      <c r="L412" t="str">
        <f>CONCATENATE(Tabela1[[#This Row],[cdgruponaturezadespesa]]," - ",Tabela1[[#This Row],[nmgruponaturezadespesa]])</f>
        <v>31 - Pessoal e Encargos Sociais</v>
      </c>
    </row>
    <row r="413" spans="1:12" x14ac:dyDescent="0.25">
      <c r="A413">
        <v>410091</v>
      </c>
      <c r="B413" t="s">
        <v>148</v>
      </c>
      <c r="C413">
        <v>33</v>
      </c>
      <c r="D413" t="s">
        <v>11</v>
      </c>
      <c r="E413">
        <v>2018</v>
      </c>
      <c r="F413">
        <v>17802612</v>
      </c>
      <c r="G413">
        <v>20431833.629999999</v>
      </c>
      <c r="H413">
        <v>15547540.84</v>
      </c>
      <c r="I413">
        <v>14582347.029999999</v>
      </c>
      <c r="J413">
        <v>14538989.380000001</v>
      </c>
      <c r="K413" t="str">
        <f>VLOOKUP(Tabela1[[#This Row],[cdunidadegestora]],unidade!$C$1:$F$190,3,0)</f>
        <v>410091 - Fundo Especial de Estudos Jurídicos e de Reaparelhamento</v>
      </c>
      <c r="L413" t="str">
        <f>CONCATENATE(Tabela1[[#This Row],[cdgruponaturezadespesa]]," - ",Tabela1[[#This Row],[nmgruponaturezadespesa]])</f>
        <v>33 - Outras Despesas Correntes</v>
      </c>
    </row>
    <row r="414" spans="1:12" x14ac:dyDescent="0.25">
      <c r="A414">
        <v>410047</v>
      </c>
      <c r="B414" t="s">
        <v>87</v>
      </c>
      <c r="C414">
        <v>33</v>
      </c>
      <c r="D414" t="s">
        <v>11</v>
      </c>
      <c r="E414">
        <v>2018</v>
      </c>
      <c r="F414">
        <v>3475912</v>
      </c>
      <c r="G414">
        <v>4187149.29</v>
      </c>
      <c r="H414">
        <v>3641264.08</v>
      </c>
      <c r="I414">
        <v>3579159.71</v>
      </c>
      <c r="J414">
        <v>3578069.23</v>
      </c>
      <c r="K414" t="str">
        <f>VLOOKUP(Tabela1[[#This Row],[cdunidadegestora]],unidade!$C$1:$F$190,3,0)</f>
        <v>410047 - Agência de Desenvolvimento Regional de Curitibanos</v>
      </c>
      <c r="L414" t="str">
        <f>CONCATENATE(Tabela1[[#This Row],[cdgruponaturezadespesa]]," - ",Tabela1[[#This Row],[nmgruponaturezadespesa]])</f>
        <v>33 - Outras Despesas Correntes</v>
      </c>
    </row>
    <row r="415" spans="1:12" x14ac:dyDescent="0.25">
      <c r="A415">
        <v>270024</v>
      </c>
      <c r="B415" t="s">
        <v>118</v>
      </c>
      <c r="C415">
        <v>31</v>
      </c>
      <c r="D415" t="s">
        <v>17</v>
      </c>
      <c r="E415">
        <v>2018</v>
      </c>
      <c r="F415">
        <v>2813988</v>
      </c>
      <c r="G415">
        <v>2676157</v>
      </c>
      <c r="H415">
        <v>2676145.9300000002</v>
      </c>
      <c r="I415">
        <v>2650737.0299999998</v>
      </c>
      <c r="J415">
        <v>2639892.79</v>
      </c>
      <c r="K415" t="str">
        <f>VLOOKUP(Tabela1[[#This Row],[cdunidadegestora]],unidade!$C$1:$F$190,3,0)</f>
        <v>270024 - Fundação de Amparo à Pesquisa e Inovação do Estado de Santa Catarina - FAPESC</v>
      </c>
      <c r="L415" t="str">
        <f>CONCATENATE(Tabela1[[#This Row],[cdgruponaturezadespesa]]," - ",Tabela1[[#This Row],[nmgruponaturezadespesa]])</f>
        <v>31 - Pessoal e Encargos Sociais</v>
      </c>
    </row>
    <row r="416" spans="1:12" x14ac:dyDescent="0.25">
      <c r="A416">
        <v>450022</v>
      </c>
      <c r="B416" t="s">
        <v>61</v>
      </c>
      <c r="C416">
        <v>44</v>
      </c>
      <c r="D416" t="s">
        <v>14</v>
      </c>
      <c r="E416">
        <v>2018</v>
      </c>
      <c r="F416">
        <v>55121723</v>
      </c>
      <c r="G416">
        <v>38543706.549999997</v>
      </c>
      <c r="H416">
        <v>19107788.149999999</v>
      </c>
      <c r="I416">
        <v>17964079.149999999</v>
      </c>
      <c r="J416">
        <v>17905667.149999999</v>
      </c>
      <c r="K416" t="str">
        <f>VLOOKUP(Tabela1[[#This Row],[cdunidadegestora]],unidade!$C$1:$F$190,3,0)</f>
        <v>450022 - Fundação Universidade do Estado de Santa Catarina</v>
      </c>
      <c r="L416" t="str">
        <f>CONCATENATE(Tabela1[[#This Row],[cdgruponaturezadespesa]]," - ",Tabela1[[#This Row],[nmgruponaturezadespesa]])</f>
        <v>44 - Investimentos</v>
      </c>
    </row>
    <row r="417" spans="1:12" x14ac:dyDescent="0.25">
      <c r="A417">
        <v>230021</v>
      </c>
      <c r="B417" t="s">
        <v>15</v>
      </c>
      <c r="C417">
        <v>44</v>
      </c>
      <c r="D417" t="s">
        <v>14</v>
      </c>
      <c r="E417">
        <v>2018</v>
      </c>
      <c r="F417">
        <v>133000</v>
      </c>
      <c r="G417">
        <v>26347.67</v>
      </c>
      <c r="H417">
        <v>26101.97</v>
      </c>
      <c r="I417">
        <v>24353.95</v>
      </c>
      <c r="J417">
        <v>24353.95</v>
      </c>
      <c r="K417" t="str">
        <f>VLOOKUP(Tabela1[[#This Row],[cdunidadegestora]],unidade!$C$1:$F$190,3,0)</f>
        <v>230021 - Fundação Catarinense de Esporte</v>
      </c>
      <c r="L417" t="str">
        <f>CONCATENATE(Tabela1[[#This Row],[cdgruponaturezadespesa]]," - ",Tabela1[[#This Row],[nmgruponaturezadespesa]])</f>
        <v>44 - Investimentos</v>
      </c>
    </row>
    <row r="418" spans="1:12" x14ac:dyDescent="0.25">
      <c r="A418">
        <v>410043</v>
      </c>
      <c r="B418" t="s">
        <v>107</v>
      </c>
      <c r="C418">
        <v>33</v>
      </c>
      <c r="D418" t="s">
        <v>11</v>
      </c>
      <c r="E418">
        <v>2018</v>
      </c>
      <c r="F418">
        <v>6188958</v>
      </c>
      <c r="G418">
        <v>6883186.4000000004</v>
      </c>
      <c r="H418">
        <v>5990513.4500000002</v>
      </c>
      <c r="I418">
        <v>5819037.3899999997</v>
      </c>
      <c r="J418">
        <v>5815131.7999999998</v>
      </c>
      <c r="K418" t="str">
        <f>VLOOKUP(Tabela1[[#This Row],[cdunidadegestora]],unidade!$C$1:$F$190,3,0)</f>
        <v>410043 - Agência de Desenvolvimento Regional de Joaçaba</v>
      </c>
      <c r="L418" t="str">
        <f>CONCATENATE(Tabela1[[#This Row],[cdgruponaturezadespesa]]," - ",Tabela1[[#This Row],[nmgruponaturezadespesa]])</f>
        <v>33 - Outras Despesas Correntes</v>
      </c>
    </row>
    <row r="419" spans="1:12" x14ac:dyDescent="0.25">
      <c r="A419">
        <v>260001</v>
      </c>
      <c r="B419" t="s">
        <v>16</v>
      </c>
      <c r="C419">
        <v>31</v>
      </c>
      <c r="D419" t="s">
        <v>17</v>
      </c>
      <c r="E419">
        <v>2018</v>
      </c>
      <c r="F419">
        <v>22416274</v>
      </c>
      <c r="G419">
        <v>19921954.949999999</v>
      </c>
      <c r="H419">
        <v>19921950.260000002</v>
      </c>
      <c r="I419">
        <v>19921731.02</v>
      </c>
      <c r="J419">
        <v>19865848.640000001</v>
      </c>
      <c r="K419" t="str">
        <f>VLOOKUP(Tabela1[[#This Row],[cdunidadegestora]],unidade!$C$1:$F$190,3,0)</f>
        <v>260001 - Secretaria de Estado da Assistência Social, Trabalho e Habitação</v>
      </c>
      <c r="L419" t="str">
        <f>CONCATENATE(Tabela1[[#This Row],[cdgruponaturezadespesa]]," - ",Tabela1[[#This Row],[nmgruponaturezadespesa]])</f>
        <v>31 - Pessoal e Encargos Sociais</v>
      </c>
    </row>
    <row r="420" spans="1:12" x14ac:dyDescent="0.25">
      <c r="A420">
        <v>440001</v>
      </c>
      <c r="B420" t="s">
        <v>124</v>
      </c>
      <c r="C420">
        <v>31</v>
      </c>
      <c r="D420" t="s">
        <v>17</v>
      </c>
      <c r="E420">
        <v>2018</v>
      </c>
      <c r="F420">
        <v>7100000</v>
      </c>
      <c r="G420">
        <v>5234798.74</v>
      </c>
      <c r="H420">
        <v>5226132.53</v>
      </c>
      <c r="I420">
        <v>5226132.53</v>
      </c>
      <c r="J420">
        <v>5191471.99</v>
      </c>
      <c r="K420" t="str">
        <f>VLOOKUP(Tabela1[[#This Row],[cdunidadegestora]],unidade!$C$1:$F$190,3,0)</f>
        <v>440001 - Secretaria de Estado da Agricultura e da Pesca</v>
      </c>
      <c r="L420" t="str">
        <f>CONCATENATE(Tabela1[[#This Row],[cdgruponaturezadespesa]]," - ",Tabela1[[#This Row],[nmgruponaturezadespesa]])</f>
        <v>31 - Pessoal e Encargos Sociais</v>
      </c>
    </row>
    <row r="421" spans="1:12" x14ac:dyDescent="0.25">
      <c r="A421">
        <v>450001</v>
      </c>
      <c r="B421" t="s">
        <v>21</v>
      </c>
      <c r="C421">
        <v>46</v>
      </c>
      <c r="D421" t="s">
        <v>127</v>
      </c>
      <c r="E421">
        <v>2018</v>
      </c>
      <c r="F421">
        <v>0</v>
      </c>
      <c r="G421">
        <v>0</v>
      </c>
      <c r="H421">
        <v>0</v>
      </c>
      <c r="I421">
        <v>0</v>
      </c>
      <c r="J421">
        <v>0</v>
      </c>
      <c r="K421" t="str">
        <f>VLOOKUP(Tabela1[[#This Row],[cdunidadegestora]],unidade!$C$1:$F$190,3,0)</f>
        <v>450001 - Secretaria de Estado da Educação</v>
      </c>
      <c r="L421" t="str">
        <f>CONCATENATE(Tabela1[[#This Row],[cdgruponaturezadespesa]]," - ",Tabela1[[#This Row],[nmgruponaturezadespesa]])</f>
        <v>46 - Amortização da Dívida</v>
      </c>
    </row>
    <row r="422" spans="1:12" x14ac:dyDescent="0.25">
      <c r="A422">
        <v>410062</v>
      </c>
      <c r="B422" t="s">
        <v>41</v>
      </c>
      <c r="C422">
        <v>44</v>
      </c>
      <c r="D422" t="s">
        <v>14</v>
      </c>
      <c r="E422">
        <v>2018</v>
      </c>
      <c r="F422">
        <v>275340</v>
      </c>
      <c r="G422">
        <v>29067062.260000002</v>
      </c>
      <c r="H422">
        <v>26531275.260000002</v>
      </c>
      <c r="I422">
        <v>26497068.800000001</v>
      </c>
      <c r="J422">
        <v>26497068.800000001</v>
      </c>
      <c r="K422" t="str">
        <f>VLOOKUP(Tabela1[[#This Row],[cdunidadegestora]],unidade!$C$1:$F$190,3,0)</f>
        <v>410062 - Agência de Desenvolvimento Regional de Lages</v>
      </c>
      <c r="L422" t="str">
        <f>CONCATENATE(Tabela1[[#This Row],[cdgruponaturezadespesa]]," - ",Tabela1[[#This Row],[nmgruponaturezadespesa]])</f>
        <v>44 - Investimentos</v>
      </c>
    </row>
    <row r="423" spans="1:12" x14ac:dyDescent="0.25">
      <c r="A423">
        <v>410062</v>
      </c>
      <c r="B423" t="s">
        <v>41</v>
      </c>
      <c r="C423">
        <v>31</v>
      </c>
      <c r="D423" t="s">
        <v>17</v>
      </c>
      <c r="E423">
        <v>2018</v>
      </c>
      <c r="F423">
        <v>6101371</v>
      </c>
      <c r="G423">
        <v>8640785.9100000001</v>
      </c>
      <c r="H423">
        <v>8640783.1999999993</v>
      </c>
      <c r="I423">
        <v>8640783.1999999993</v>
      </c>
      <c r="J423">
        <v>8629407.3200000003</v>
      </c>
      <c r="K423" t="str">
        <f>VLOOKUP(Tabela1[[#This Row],[cdunidadegestora]],unidade!$C$1:$F$190,3,0)</f>
        <v>410062 - Agência de Desenvolvimento Regional de Lages</v>
      </c>
      <c r="L423" t="str">
        <f>CONCATENATE(Tabela1[[#This Row],[cdgruponaturezadespesa]]," - ",Tabela1[[#This Row],[nmgruponaturezadespesa]])</f>
        <v>31 - Pessoal e Encargos Sociais</v>
      </c>
    </row>
    <row r="424" spans="1:12" x14ac:dyDescent="0.25">
      <c r="A424">
        <v>270021</v>
      </c>
      <c r="B424" t="s">
        <v>128</v>
      </c>
      <c r="C424">
        <v>44</v>
      </c>
      <c r="D424" t="s">
        <v>14</v>
      </c>
      <c r="E424">
        <v>2018</v>
      </c>
      <c r="F424">
        <v>322147</v>
      </c>
      <c r="G424">
        <v>1293021.6200000001</v>
      </c>
      <c r="H424">
        <v>1160928.1100000001</v>
      </c>
      <c r="I424">
        <v>1119043.1100000001</v>
      </c>
      <c r="J424">
        <v>1119043.1100000001</v>
      </c>
      <c r="K424" t="str">
        <f>VLOOKUP(Tabela1[[#This Row],[cdunidadegestora]],unidade!$C$1:$F$190,3,0)</f>
        <v>270021 - Instituto do Meio Ambiente</v>
      </c>
      <c r="L424" t="str">
        <f>CONCATENATE(Tabela1[[#This Row],[cdgruponaturezadespesa]]," - ",Tabela1[[#This Row],[nmgruponaturezadespesa]])</f>
        <v>44 - Investimentos</v>
      </c>
    </row>
    <row r="425" spans="1:12" x14ac:dyDescent="0.25">
      <c r="A425">
        <v>470001</v>
      </c>
      <c r="B425" t="s">
        <v>43</v>
      </c>
      <c r="C425">
        <v>33</v>
      </c>
      <c r="D425" t="s">
        <v>11</v>
      </c>
      <c r="E425">
        <v>2019</v>
      </c>
      <c r="F425">
        <v>49553073</v>
      </c>
      <c r="G425">
        <v>49733088.100000001</v>
      </c>
      <c r="H425">
        <v>49634304.969999999</v>
      </c>
      <c r="I425">
        <v>48336663.920000002</v>
      </c>
      <c r="J425">
        <v>48025135.100000001</v>
      </c>
      <c r="K425" t="str">
        <f>VLOOKUP(Tabela1[[#This Row],[cdunidadegestora]],unidade!$C$1:$F$190,3,0)</f>
        <v>470001 - Secretaria de Estado da Administração</v>
      </c>
      <c r="L425" t="str">
        <f>CONCATENATE(Tabela1[[#This Row],[cdgruponaturezadespesa]]," - ",Tabela1[[#This Row],[nmgruponaturezadespesa]])</f>
        <v>33 - Outras Despesas Correntes</v>
      </c>
    </row>
    <row r="426" spans="1:12" x14ac:dyDescent="0.25">
      <c r="A426">
        <v>410058</v>
      </c>
      <c r="B426" t="s">
        <v>88</v>
      </c>
      <c r="C426">
        <v>44</v>
      </c>
      <c r="D426" t="s">
        <v>14</v>
      </c>
      <c r="E426">
        <v>2019</v>
      </c>
      <c r="F426">
        <v>400782</v>
      </c>
      <c r="G426">
        <v>0</v>
      </c>
      <c r="H426">
        <v>0</v>
      </c>
      <c r="I426">
        <v>0</v>
      </c>
      <c r="J426">
        <v>0</v>
      </c>
      <c r="K426" t="str">
        <f>VLOOKUP(Tabela1[[#This Row],[cdunidadegestora]],unidade!$C$1:$F$190,3,0)</f>
        <v>410058 - Agência de Desenvolvimento Regional de Joinville</v>
      </c>
      <c r="L426" t="str">
        <f>CONCATENATE(Tabela1[[#This Row],[cdgruponaturezadespesa]]," - ",Tabela1[[#This Row],[nmgruponaturezadespesa]])</f>
        <v>44 - Investimentos</v>
      </c>
    </row>
    <row r="427" spans="1:12" x14ac:dyDescent="0.25">
      <c r="A427">
        <v>520002</v>
      </c>
      <c r="B427" t="s">
        <v>60</v>
      </c>
      <c r="C427">
        <v>46</v>
      </c>
      <c r="D427" t="s">
        <v>127</v>
      </c>
      <c r="E427">
        <v>2019</v>
      </c>
      <c r="F427">
        <v>944175617</v>
      </c>
      <c r="G427">
        <v>1040615074.8099999</v>
      </c>
      <c r="H427">
        <v>950039329.64999998</v>
      </c>
      <c r="I427">
        <v>950039329.64999998</v>
      </c>
      <c r="J427">
        <v>950039329.64999998</v>
      </c>
      <c r="K427" t="str">
        <f>VLOOKUP(Tabela1[[#This Row],[cdunidadegestora]],unidade!$C$1:$F$190,3,0)</f>
        <v>520002 - Encargos Gerais do Estado</v>
      </c>
      <c r="L427" t="str">
        <f>CONCATENATE(Tabela1[[#This Row],[cdgruponaturezadespesa]]," - ",Tabela1[[#This Row],[nmgruponaturezadespesa]])</f>
        <v>46 - Amortização da Dívida</v>
      </c>
    </row>
    <row r="428" spans="1:12" x14ac:dyDescent="0.25">
      <c r="A428">
        <v>230021</v>
      </c>
      <c r="B428" t="s">
        <v>15</v>
      </c>
      <c r="C428">
        <v>33</v>
      </c>
      <c r="D428" t="s">
        <v>11</v>
      </c>
      <c r="E428">
        <v>2019</v>
      </c>
      <c r="F428">
        <v>22086407</v>
      </c>
      <c r="G428">
        <v>17285657.34</v>
      </c>
      <c r="H428">
        <v>13984138.689999999</v>
      </c>
      <c r="I428">
        <v>13456408.58</v>
      </c>
      <c r="J428">
        <v>13436806.039999999</v>
      </c>
      <c r="K428" t="str">
        <f>VLOOKUP(Tabela1[[#This Row],[cdunidadegestora]],unidade!$C$1:$F$190,3,0)</f>
        <v>230021 - Fundação Catarinense de Esporte</v>
      </c>
      <c r="L428" t="str">
        <f>CONCATENATE(Tabela1[[#This Row],[cdgruponaturezadespesa]]," - ",Tabela1[[#This Row],[nmgruponaturezadespesa]])</f>
        <v>33 - Outras Despesas Correntes</v>
      </c>
    </row>
    <row r="429" spans="1:12" x14ac:dyDescent="0.25">
      <c r="A429">
        <v>480093</v>
      </c>
      <c r="B429" t="s">
        <v>165</v>
      </c>
      <c r="C429">
        <v>44</v>
      </c>
      <c r="D429" t="s">
        <v>14</v>
      </c>
      <c r="E429">
        <v>2019</v>
      </c>
      <c r="F429">
        <v>660100</v>
      </c>
      <c r="G429">
        <v>660100</v>
      </c>
      <c r="H429">
        <v>0</v>
      </c>
      <c r="I429">
        <v>0</v>
      </c>
      <c r="J429">
        <v>0</v>
      </c>
      <c r="K429" t="str">
        <f>VLOOKUP(Tabela1[[#This Row],[cdunidadegestora]],unidade!$C$1:$F$190,3,0)</f>
        <v>480093 - Fundo Estadual de Apoio aos Hospitais Filantrópicos, Hemosc, Cepon e Hospitais Municipais</v>
      </c>
      <c r="L429" t="str">
        <f>CONCATENATE(Tabela1[[#This Row],[cdgruponaturezadespesa]]," - ",Tabela1[[#This Row],[nmgruponaturezadespesa]])</f>
        <v>44 - Investimentos</v>
      </c>
    </row>
    <row r="430" spans="1:12" x14ac:dyDescent="0.25">
      <c r="A430">
        <v>480091</v>
      </c>
      <c r="B430" t="s">
        <v>22</v>
      </c>
      <c r="C430">
        <v>46</v>
      </c>
      <c r="D430" t="s">
        <v>127</v>
      </c>
      <c r="E430">
        <v>2019</v>
      </c>
      <c r="F430">
        <v>16359972</v>
      </c>
      <c r="G430">
        <v>472582.71</v>
      </c>
      <c r="H430">
        <v>0</v>
      </c>
      <c r="I430">
        <v>0</v>
      </c>
      <c r="J430">
        <v>0</v>
      </c>
      <c r="K430" t="str">
        <f>VLOOKUP(Tabela1[[#This Row],[cdunidadegestora]],unidade!$C$1:$F$190,3,0)</f>
        <v>480091 - Fundo Estadual de Saúde</v>
      </c>
      <c r="L430" t="str">
        <f>CONCATENATE(Tabela1[[#This Row],[cdgruponaturezadespesa]]," - ",Tabela1[[#This Row],[nmgruponaturezadespesa]])</f>
        <v>46 - Amortização da Dívida</v>
      </c>
    </row>
    <row r="431" spans="1:12" x14ac:dyDescent="0.25">
      <c r="A431">
        <v>410001</v>
      </c>
      <c r="B431" t="s">
        <v>71</v>
      </c>
      <c r="C431">
        <v>44</v>
      </c>
      <c r="D431" t="s">
        <v>14</v>
      </c>
      <c r="E431">
        <v>2019</v>
      </c>
      <c r="F431">
        <v>0</v>
      </c>
      <c r="G431">
        <v>26836.95</v>
      </c>
      <c r="H431">
        <v>26836.95</v>
      </c>
      <c r="I431">
        <v>26836.95</v>
      </c>
      <c r="J431">
        <v>26836.95</v>
      </c>
      <c r="K431" t="str">
        <f>VLOOKUP(Tabela1[[#This Row],[cdunidadegestora]],unidade!$C$1:$F$190,3,0)</f>
        <v>410001 - Secretaria de Estado da Casa Civil</v>
      </c>
      <c r="L431" t="str">
        <f>CONCATENATE(Tabela1[[#This Row],[cdgruponaturezadespesa]]," - ",Tabela1[[#This Row],[nmgruponaturezadespesa]])</f>
        <v>44 - Investimentos</v>
      </c>
    </row>
    <row r="432" spans="1:12" x14ac:dyDescent="0.25">
      <c r="A432">
        <v>160097</v>
      </c>
      <c r="B432" t="s">
        <v>13</v>
      </c>
      <c r="C432">
        <v>44</v>
      </c>
      <c r="D432" t="s">
        <v>14</v>
      </c>
      <c r="E432">
        <v>2019</v>
      </c>
      <c r="F432">
        <v>15888985</v>
      </c>
      <c r="G432">
        <v>50646294.329999998</v>
      </c>
      <c r="H432">
        <v>40222590.350000001</v>
      </c>
      <c r="I432">
        <v>20651168.640000001</v>
      </c>
      <c r="J432">
        <v>20526450.989999998</v>
      </c>
      <c r="K432" t="str">
        <f>VLOOKUP(Tabela1[[#This Row],[cdunidadegestora]],unidade!$C$1:$F$190,3,0)</f>
        <v>160097 - Fundo de Melhoria da Polícia Militar</v>
      </c>
      <c r="L432" t="str">
        <f>CONCATENATE(Tabela1[[#This Row],[cdgruponaturezadespesa]]," - ",Tabela1[[#This Row],[nmgruponaturezadespesa]])</f>
        <v>44 - Investimentos</v>
      </c>
    </row>
    <row r="433" spans="1:12" x14ac:dyDescent="0.25">
      <c r="A433">
        <v>270024</v>
      </c>
      <c r="B433" t="s">
        <v>118</v>
      </c>
      <c r="C433">
        <v>44</v>
      </c>
      <c r="D433" t="s">
        <v>14</v>
      </c>
      <c r="E433">
        <v>2019</v>
      </c>
      <c r="F433">
        <v>37744036</v>
      </c>
      <c r="G433">
        <v>12745217.75</v>
      </c>
      <c r="H433">
        <v>5633687.46</v>
      </c>
      <c r="I433">
        <v>5087575.4800000004</v>
      </c>
      <c r="J433">
        <v>5087575.4800000004</v>
      </c>
      <c r="K433" t="str">
        <f>VLOOKUP(Tabela1[[#This Row],[cdunidadegestora]],unidade!$C$1:$F$190,3,0)</f>
        <v>270024 - Fundação de Amparo à Pesquisa e Inovação do Estado de Santa Catarina - FAPESC</v>
      </c>
      <c r="L433" t="str">
        <f>CONCATENATE(Tabela1[[#This Row],[cdgruponaturezadespesa]]," - ",Tabela1[[#This Row],[nmgruponaturezadespesa]])</f>
        <v>44 - Investimentos</v>
      </c>
    </row>
    <row r="434" spans="1:12" x14ac:dyDescent="0.25">
      <c r="A434">
        <v>410041</v>
      </c>
      <c r="B434" t="s">
        <v>56</v>
      </c>
      <c r="C434">
        <v>31</v>
      </c>
      <c r="D434" t="s">
        <v>17</v>
      </c>
      <c r="E434">
        <v>2019</v>
      </c>
      <c r="F434">
        <v>5569011</v>
      </c>
      <c r="G434">
        <v>1426974.01</v>
      </c>
      <c r="H434">
        <v>1426974.01</v>
      </c>
      <c r="I434">
        <v>1426974.01</v>
      </c>
      <c r="J434">
        <v>1426974.01</v>
      </c>
      <c r="K434" t="str">
        <f>VLOOKUP(Tabela1[[#This Row],[cdunidadegestora]],unidade!$C$1:$F$190,3,0)</f>
        <v>410041 - Agência de Desenvolvimento Regional de Xanxerê</v>
      </c>
      <c r="L434" t="str">
        <f>CONCATENATE(Tabela1[[#This Row],[cdgruponaturezadespesa]]," - ",Tabela1[[#This Row],[nmgruponaturezadespesa]])</f>
        <v>31 - Pessoal e Encargos Sociais</v>
      </c>
    </row>
    <row r="435" spans="1:12" x14ac:dyDescent="0.25">
      <c r="A435">
        <v>260022</v>
      </c>
      <c r="B435" t="s">
        <v>18</v>
      </c>
      <c r="C435">
        <v>33</v>
      </c>
      <c r="D435" t="s">
        <v>11</v>
      </c>
      <c r="E435">
        <v>2019</v>
      </c>
      <c r="F435">
        <v>3620129</v>
      </c>
      <c r="G435">
        <v>7288923.5899999999</v>
      </c>
      <c r="H435">
        <v>4531465.92</v>
      </c>
      <c r="I435">
        <v>4420728.26</v>
      </c>
      <c r="J435">
        <v>4420368.54</v>
      </c>
      <c r="K435" t="str">
        <f>VLOOKUP(Tabela1[[#This Row],[cdunidadegestora]],unidade!$C$1:$F$190,3,0)</f>
        <v>260022 - Companhia de Habitação do Estado de Santa Catarina S/A</v>
      </c>
      <c r="L435" t="str">
        <f>CONCATENATE(Tabela1[[#This Row],[cdgruponaturezadespesa]]," - ",Tabela1[[#This Row],[nmgruponaturezadespesa]])</f>
        <v>33 - Outras Despesas Correntes</v>
      </c>
    </row>
    <row r="436" spans="1:12" x14ac:dyDescent="0.25">
      <c r="A436">
        <v>410055</v>
      </c>
      <c r="B436" t="s">
        <v>108</v>
      </c>
      <c r="C436">
        <v>44</v>
      </c>
      <c r="D436" t="s">
        <v>14</v>
      </c>
      <c r="E436">
        <v>2019</v>
      </c>
      <c r="F436">
        <v>372697</v>
      </c>
      <c r="G436">
        <v>647646.93000000005</v>
      </c>
      <c r="H436">
        <v>647646.93000000005</v>
      </c>
      <c r="I436">
        <v>647646.93000000005</v>
      </c>
      <c r="J436">
        <v>647646.93000000005</v>
      </c>
      <c r="K436" t="str">
        <f>VLOOKUP(Tabela1[[#This Row],[cdunidadegestora]],unidade!$C$1:$F$190,3,0)</f>
        <v>410055 - Agência de Desenvolvimento Regional de Tubarão</v>
      </c>
      <c r="L436" t="str">
        <f>CONCATENATE(Tabela1[[#This Row],[cdgruponaturezadespesa]]," - ",Tabela1[[#This Row],[nmgruponaturezadespesa]])</f>
        <v>44 - Investimentos</v>
      </c>
    </row>
    <row r="437" spans="1:12" x14ac:dyDescent="0.25">
      <c r="A437">
        <v>410044</v>
      </c>
      <c r="B437" t="s">
        <v>132</v>
      </c>
      <c r="C437">
        <v>33</v>
      </c>
      <c r="D437" t="s">
        <v>11</v>
      </c>
      <c r="E437">
        <v>2019</v>
      </c>
      <c r="F437">
        <v>4360322</v>
      </c>
      <c r="G437">
        <v>252937.77</v>
      </c>
      <c r="H437">
        <v>252937.77</v>
      </c>
      <c r="I437">
        <v>252937.77</v>
      </c>
      <c r="J437">
        <v>252937.77</v>
      </c>
      <c r="K437" t="str">
        <f>VLOOKUP(Tabela1[[#This Row],[cdunidadegestora]],unidade!$C$1:$F$190,3,0)</f>
        <v>410044 - Agência de Desenvolvimento Regional de Campos Novos</v>
      </c>
      <c r="L437" t="str">
        <f>CONCATENATE(Tabela1[[#This Row],[cdgruponaturezadespesa]]," - ",Tabela1[[#This Row],[nmgruponaturezadespesa]])</f>
        <v>33 - Outras Despesas Correntes</v>
      </c>
    </row>
    <row r="438" spans="1:12" x14ac:dyDescent="0.25">
      <c r="A438">
        <v>410044</v>
      </c>
      <c r="B438" t="s">
        <v>132</v>
      </c>
      <c r="C438">
        <v>44</v>
      </c>
      <c r="D438" t="s">
        <v>14</v>
      </c>
      <c r="E438">
        <v>2019</v>
      </c>
      <c r="F438">
        <v>169808</v>
      </c>
      <c r="G438">
        <v>480</v>
      </c>
      <c r="H438">
        <v>480</v>
      </c>
      <c r="I438">
        <v>480</v>
      </c>
      <c r="J438">
        <v>480</v>
      </c>
      <c r="K438" t="str">
        <f>VLOOKUP(Tabela1[[#This Row],[cdunidadegestora]],unidade!$C$1:$F$190,3,0)</f>
        <v>410044 - Agência de Desenvolvimento Regional de Campos Novos</v>
      </c>
      <c r="L438" t="str">
        <f>CONCATENATE(Tabela1[[#This Row],[cdgruponaturezadespesa]]," - ",Tabela1[[#This Row],[nmgruponaturezadespesa]])</f>
        <v>44 - Investimentos</v>
      </c>
    </row>
    <row r="439" spans="1:12" x14ac:dyDescent="0.25">
      <c r="A439">
        <v>440001</v>
      </c>
      <c r="B439" t="s">
        <v>124</v>
      </c>
      <c r="C439">
        <v>31</v>
      </c>
      <c r="D439" t="s">
        <v>17</v>
      </c>
      <c r="E439">
        <v>2019</v>
      </c>
      <c r="F439">
        <v>5598000</v>
      </c>
      <c r="G439">
        <v>4705247.8</v>
      </c>
      <c r="H439">
        <v>4569930.01</v>
      </c>
      <c r="I439">
        <v>4569930.01</v>
      </c>
      <c r="J439">
        <v>4544246.26</v>
      </c>
      <c r="K439" t="str">
        <f>VLOOKUP(Tabela1[[#This Row],[cdunidadegestora]],unidade!$C$1:$F$190,3,0)</f>
        <v>440001 - Secretaria de Estado da Agricultura e da Pesca</v>
      </c>
      <c r="L439" t="str">
        <f>CONCATENATE(Tabela1[[#This Row],[cdgruponaturezadespesa]]," - ",Tabela1[[#This Row],[nmgruponaturezadespesa]])</f>
        <v>31 - Pessoal e Encargos Sociais</v>
      </c>
    </row>
    <row r="440" spans="1:12" x14ac:dyDescent="0.25">
      <c r="A440">
        <v>410011</v>
      </c>
      <c r="B440" t="s">
        <v>166</v>
      </c>
      <c r="C440">
        <v>44</v>
      </c>
      <c r="D440" t="s">
        <v>14</v>
      </c>
      <c r="E440">
        <v>2019</v>
      </c>
      <c r="F440">
        <v>0</v>
      </c>
      <c r="G440">
        <v>31381154.829999998</v>
      </c>
      <c r="H440">
        <v>64015.72</v>
      </c>
      <c r="I440">
        <v>64005.72</v>
      </c>
      <c r="J440">
        <v>64005.72</v>
      </c>
      <c r="K440" t="str">
        <f>VLOOKUP(Tabela1[[#This Row],[cdunidadegestora]],unidade!$C$1:$F$190,3,0)</f>
        <v>410011 - Agência de Desenvolvimento do Turismo de Santa Catarina</v>
      </c>
      <c r="L440" t="str">
        <f>CONCATENATE(Tabela1[[#This Row],[cdgruponaturezadespesa]]," - ",Tabela1[[#This Row],[nmgruponaturezadespesa]])</f>
        <v>44 - Investimentos</v>
      </c>
    </row>
    <row r="441" spans="1:12" x14ac:dyDescent="0.25">
      <c r="A441">
        <v>160084</v>
      </c>
      <c r="B441" t="s">
        <v>10</v>
      </c>
      <c r="C441">
        <v>31</v>
      </c>
      <c r="D441" t="s">
        <v>17</v>
      </c>
      <c r="E441">
        <v>2016</v>
      </c>
      <c r="F441">
        <v>343767930</v>
      </c>
      <c r="G441">
        <v>421688201.61000001</v>
      </c>
      <c r="H441">
        <v>420441127.70999998</v>
      </c>
      <c r="I441">
        <v>420441127.70999998</v>
      </c>
      <c r="J441">
        <v>420441127.70999998</v>
      </c>
      <c r="K441" t="str">
        <f>VLOOKUP(Tabela1[[#This Row],[cdunidadegestora]],unidade!$C$1:$F$190,3,0)</f>
        <v>160084 - Fundo de Melhoria da Polícia Civil</v>
      </c>
      <c r="L441" t="str">
        <f>CONCATENATE(Tabela1[[#This Row],[cdgruponaturezadespesa]]," - ",Tabela1[[#This Row],[nmgruponaturezadespesa]])</f>
        <v>31 - Pessoal e Encargos Sociais</v>
      </c>
    </row>
    <row r="442" spans="1:12" x14ac:dyDescent="0.25">
      <c r="A442">
        <v>160097</v>
      </c>
      <c r="B442" t="s">
        <v>13</v>
      </c>
      <c r="C442">
        <v>33</v>
      </c>
      <c r="D442" t="s">
        <v>11</v>
      </c>
      <c r="E442">
        <v>2016</v>
      </c>
      <c r="F442">
        <v>346648846</v>
      </c>
      <c r="G442">
        <v>336172647.5</v>
      </c>
      <c r="H442">
        <v>308880126.56999999</v>
      </c>
      <c r="I442">
        <v>295463140.12</v>
      </c>
      <c r="J442">
        <v>289953501.67000002</v>
      </c>
      <c r="K442" t="str">
        <f>VLOOKUP(Tabela1[[#This Row],[cdunidadegestora]],unidade!$C$1:$F$190,3,0)</f>
        <v>160097 - Fundo de Melhoria da Polícia Militar</v>
      </c>
      <c r="L442" t="str">
        <f>CONCATENATE(Tabela1[[#This Row],[cdgruponaturezadespesa]]," - ",Tabela1[[#This Row],[nmgruponaturezadespesa]])</f>
        <v>33 - Outras Despesas Correntes</v>
      </c>
    </row>
    <row r="443" spans="1:12" x14ac:dyDescent="0.25">
      <c r="A443">
        <v>180001</v>
      </c>
      <c r="B443" t="s">
        <v>70</v>
      </c>
      <c r="C443">
        <v>33</v>
      </c>
      <c r="D443" t="s">
        <v>11</v>
      </c>
      <c r="E443">
        <v>2016</v>
      </c>
      <c r="F443">
        <v>5980734</v>
      </c>
      <c r="G443">
        <v>2428545.4500000002</v>
      </c>
      <c r="H443">
        <v>2358355.0499999998</v>
      </c>
      <c r="I443">
        <v>2215680.2400000002</v>
      </c>
      <c r="J443">
        <v>2201529.29</v>
      </c>
      <c r="K443" t="str">
        <f>VLOOKUP(Tabela1[[#This Row],[cdunidadegestora]],unidade!$C$1:$F$190,3,0)</f>
        <v>180001 - Secretaria de Estado do Planejamento</v>
      </c>
      <c r="L443" t="str">
        <f>CONCATENATE(Tabela1[[#This Row],[cdgruponaturezadespesa]]," - ",Tabela1[[#This Row],[nmgruponaturezadespesa]])</f>
        <v>33 - Outras Despesas Correntes</v>
      </c>
    </row>
    <row r="444" spans="1:12" x14ac:dyDescent="0.25">
      <c r="A444">
        <v>180021</v>
      </c>
      <c r="B444" t="s">
        <v>67</v>
      </c>
      <c r="C444">
        <v>44</v>
      </c>
      <c r="D444" t="s">
        <v>14</v>
      </c>
      <c r="E444">
        <v>2016</v>
      </c>
      <c r="F444">
        <v>562797</v>
      </c>
      <c r="G444">
        <v>539895.96</v>
      </c>
      <c r="H444">
        <v>7098.96</v>
      </c>
      <c r="I444">
        <v>7098.96</v>
      </c>
      <c r="J444">
        <v>7098.96</v>
      </c>
      <c r="K444" t="str">
        <f>VLOOKUP(Tabela1[[#This Row],[cdunidadegestora]],unidade!$C$1:$F$190,3,0)</f>
        <v>180021 - Superintendência de Desenvolvimento da Região Metropolitana da Grande Florianópolis</v>
      </c>
      <c r="L444" t="str">
        <f>CONCATENATE(Tabela1[[#This Row],[cdgruponaturezadespesa]]," - ",Tabela1[[#This Row],[nmgruponaturezadespesa]])</f>
        <v>44 - Investimentos</v>
      </c>
    </row>
    <row r="445" spans="1:12" x14ac:dyDescent="0.25">
      <c r="A445">
        <v>230023</v>
      </c>
      <c r="B445" t="s">
        <v>106</v>
      </c>
      <c r="C445">
        <v>44</v>
      </c>
      <c r="D445" t="s">
        <v>14</v>
      </c>
      <c r="E445">
        <v>2016</v>
      </c>
      <c r="F445">
        <v>190000</v>
      </c>
      <c r="G445">
        <v>252160</v>
      </c>
      <c r="H445">
        <v>229626.94</v>
      </c>
      <c r="I445">
        <v>170286.94</v>
      </c>
      <c r="J445">
        <v>170286.94</v>
      </c>
      <c r="K445" t="str">
        <f>VLOOKUP(Tabela1[[#This Row],[cdunidadegestora]],unidade!$C$1:$F$190,3,0)</f>
        <v>230023 - Santa Catarina Turismo S/A</v>
      </c>
      <c r="L445" t="str">
        <f>CONCATENATE(Tabela1[[#This Row],[cdgruponaturezadespesa]]," - ",Tabela1[[#This Row],[nmgruponaturezadespesa]])</f>
        <v>44 - Investimentos</v>
      </c>
    </row>
    <row r="446" spans="1:12" x14ac:dyDescent="0.25">
      <c r="A446">
        <v>270021</v>
      </c>
      <c r="B446" t="s">
        <v>128</v>
      </c>
      <c r="C446">
        <v>33</v>
      </c>
      <c r="D446" t="s">
        <v>11</v>
      </c>
      <c r="E446">
        <v>2016</v>
      </c>
      <c r="F446">
        <v>16744633</v>
      </c>
      <c r="G446">
        <v>33751823.549999997</v>
      </c>
      <c r="H446">
        <v>13276638.09</v>
      </c>
      <c r="I446">
        <v>11989072.9</v>
      </c>
      <c r="J446">
        <v>11906680.48</v>
      </c>
      <c r="K446" t="str">
        <f>VLOOKUP(Tabela1[[#This Row],[cdunidadegestora]],unidade!$C$1:$F$190,3,0)</f>
        <v>270021 - Instituto do Meio Ambiente</v>
      </c>
      <c r="L446" t="str">
        <f>CONCATENATE(Tabela1[[#This Row],[cdgruponaturezadespesa]]," - ",Tabela1[[#This Row],[nmgruponaturezadespesa]])</f>
        <v>33 - Outras Despesas Correntes</v>
      </c>
    </row>
    <row r="447" spans="1:12" x14ac:dyDescent="0.25">
      <c r="A447">
        <v>420001</v>
      </c>
      <c r="B447" t="s">
        <v>65</v>
      </c>
      <c r="C447">
        <v>33</v>
      </c>
      <c r="D447" t="s">
        <v>11</v>
      </c>
      <c r="E447">
        <v>2016</v>
      </c>
      <c r="F447">
        <v>3686770</v>
      </c>
      <c r="G447">
        <v>2233321.7000000002</v>
      </c>
      <c r="H447">
        <v>2228331.56</v>
      </c>
      <c r="I447">
        <v>2089273.34</v>
      </c>
      <c r="J447">
        <v>2084378.09</v>
      </c>
      <c r="K447" t="str">
        <f>VLOOKUP(Tabela1[[#This Row],[cdunidadegestora]],unidade!$C$1:$F$190,3,0)</f>
        <v>420001 - Gabinete do Vice-Governador do Estado</v>
      </c>
      <c r="L447" t="str">
        <f>CONCATENATE(Tabela1[[#This Row],[cdgruponaturezadespesa]]," - ",Tabela1[[#This Row],[nmgruponaturezadespesa]])</f>
        <v>33 - Outras Despesas Correntes</v>
      </c>
    </row>
    <row r="448" spans="1:12" x14ac:dyDescent="0.25">
      <c r="A448">
        <v>440023</v>
      </c>
      <c r="B448" t="s">
        <v>167</v>
      </c>
      <c r="C448">
        <v>33</v>
      </c>
      <c r="D448" t="s">
        <v>11</v>
      </c>
      <c r="E448">
        <v>2016</v>
      </c>
      <c r="F448">
        <v>113496807</v>
      </c>
      <c r="G448">
        <v>63230615.479999997</v>
      </c>
      <c r="H448">
        <v>55234757.729999997</v>
      </c>
      <c r="I448">
        <v>53858957.399999999</v>
      </c>
      <c r="J448">
        <v>52991071.189999998</v>
      </c>
      <c r="K448" t="str">
        <f>VLOOKUP(Tabela1[[#This Row],[cdunidadegestora]],unidade!$C$1:$F$190,3,0)</f>
        <v>440023 - Empresa de Pesquisa Agropecuária e Extensão Rural de Santa Catarina S/A</v>
      </c>
      <c r="L448" t="str">
        <f>CONCATENATE(Tabela1[[#This Row],[cdgruponaturezadespesa]]," - ",Tabela1[[#This Row],[nmgruponaturezadespesa]])</f>
        <v>33 - Outras Despesas Correntes</v>
      </c>
    </row>
    <row r="449" spans="1:12" x14ac:dyDescent="0.25">
      <c r="A449">
        <v>470001</v>
      </c>
      <c r="B449" t="s">
        <v>43</v>
      </c>
      <c r="C449">
        <v>31</v>
      </c>
      <c r="D449" t="s">
        <v>17</v>
      </c>
      <c r="E449">
        <v>2016</v>
      </c>
      <c r="F449">
        <v>91118039</v>
      </c>
      <c r="G449">
        <v>104610316.66</v>
      </c>
      <c r="H449">
        <v>104139291.01000001</v>
      </c>
      <c r="I449">
        <v>103984436.01000001</v>
      </c>
      <c r="J449">
        <v>103820138.29000001</v>
      </c>
      <c r="K449" t="str">
        <f>VLOOKUP(Tabela1[[#This Row],[cdunidadegestora]],unidade!$C$1:$F$190,3,0)</f>
        <v>470001 - Secretaria de Estado da Administração</v>
      </c>
      <c r="L449" t="str">
        <f>CONCATENATE(Tabela1[[#This Row],[cdgruponaturezadespesa]]," - ",Tabela1[[#This Row],[nmgruponaturezadespesa]])</f>
        <v>31 - Pessoal e Encargos Sociais</v>
      </c>
    </row>
    <row r="450" spans="1:12" x14ac:dyDescent="0.25">
      <c r="A450">
        <v>520002</v>
      </c>
      <c r="B450" t="s">
        <v>60</v>
      </c>
      <c r="C450">
        <v>33</v>
      </c>
      <c r="D450" t="s">
        <v>11</v>
      </c>
      <c r="E450">
        <v>2016</v>
      </c>
      <c r="F450">
        <v>208950000</v>
      </c>
      <c r="G450">
        <v>191132106.69999999</v>
      </c>
      <c r="H450">
        <v>180202735.30000001</v>
      </c>
      <c r="I450">
        <v>177532428.93000001</v>
      </c>
      <c r="J450">
        <v>176530594.46000001</v>
      </c>
      <c r="K450" t="str">
        <f>VLOOKUP(Tabela1[[#This Row],[cdunidadegestora]],unidade!$C$1:$F$190,3,0)</f>
        <v>520002 - Encargos Gerais do Estado</v>
      </c>
      <c r="L450" t="str">
        <f>CONCATENATE(Tabela1[[#This Row],[cdgruponaturezadespesa]]," - ",Tabela1[[#This Row],[nmgruponaturezadespesa]])</f>
        <v>33 - Outras Despesas Correntes</v>
      </c>
    </row>
    <row r="451" spans="1:12" x14ac:dyDescent="0.25">
      <c r="A451">
        <v>530025</v>
      </c>
      <c r="B451" t="s">
        <v>90</v>
      </c>
      <c r="C451">
        <v>31</v>
      </c>
      <c r="D451" t="s">
        <v>17</v>
      </c>
      <c r="E451">
        <v>2016</v>
      </c>
      <c r="F451">
        <v>57385435</v>
      </c>
      <c r="G451">
        <v>67636668.909999996</v>
      </c>
      <c r="H451">
        <v>67491691.890000001</v>
      </c>
      <c r="I451">
        <v>67419666.680000007</v>
      </c>
      <c r="J451">
        <v>67378670.790000007</v>
      </c>
      <c r="K451" t="str">
        <f>VLOOKUP(Tabela1[[#This Row],[cdunidadegestora]],unidade!$C$1:$F$190,3,0)</f>
        <v>530025 - Departamento Estadual de Infraestrutura</v>
      </c>
      <c r="L451" t="str">
        <f>CONCATENATE(Tabela1[[#This Row],[cdgruponaturezadespesa]]," - ",Tabela1[[#This Row],[nmgruponaturezadespesa]])</f>
        <v>31 - Pessoal e Encargos Sociais</v>
      </c>
    </row>
    <row r="452" spans="1:12" x14ac:dyDescent="0.25">
      <c r="A452">
        <v>540093</v>
      </c>
      <c r="B452" t="s">
        <v>104</v>
      </c>
      <c r="C452">
        <v>44</v>
      </c>
      <c r="D452" t="s">
        <v>14</v>
      </c>
      <c r="E452">
        <v>2016</v>
      </c>
      <c r="F452">
        <v>340631</v>
      </c>
      <c r="G452">
        <v>1045452.34</v>
      </c>
      <c r="H452">
        <v>51704.76</v>
      </c>
      <c r="I452">
        <v>51704.76</v>
      </c>
      <c r="J452">
        <v>51704.76</v>
      </c>
      <c r="K452" t="str">
        <f>VLOOKUP(Tabela1[[#This Row],[cdunidadegestora]],unidade!$C$1:$F$190,3,0)</f>
        <v>540093 - Fundo Rotativo da Penitenciária  Curitibanos</v>
      </c>
      <c r="L452" t="str">
        <f>CONCATENATE(Tabela1[[#This Row],[cdgruponaturezadespesa]]," - ",Tabela1[[#This Row],[nmgruponaturezadespesa]])</f>
        <v>44 - Investimentos</v>
      </c>
    </row>
    <row r="453" spans="1:12" x14ac:dyDescent="0.25">
      <c r="A453">
        <v>540094</v>
      </c>
      <c r="B453" t="s">
        <v>121</v>
      </c>
      <c r="C453">
        <v>44</v>
      </c>
      <c r="D453" t="s">
        <v>14</v>
      </c>
      <c r="E453">
        <v>2016</v>
      </c>
      <c r="F453">
        <v>285321</v>
      </c>
      <c r="G453">
        <v>994</v>
      </c>
      <c r="H453">
        <v>989.78</v>
      </c>
      <c r="I453">
        <v>989.78</v>
      </c>
      <c r="J453">
        <v>989.78</v>
      </c>
      <c r="K453" t="str">
        <f>VLOOKUP(Tabela1[[#This Row],[cdunidadegestora]],unidade!$C$1:$F$190,3,0)</f>
        <v>540094 - Fundo Rotativo da Penitenciária de  Florianópolis</v>
      </c>
      <c r="L453" t="str">
        <f>CONCATENATE(Tabela1[[#This Row],[cdgruponaturezadespesa]]," - ",Tabela1[[#This Row],[nmgruponaturezadespesa]])</f>
        <v>44 - Investimentos</v>
      </c>
    </row>
    <row r="454" spans="1:12" x14ac:dyDescent="0.25">
      <c r="A454">
        <v>540097</v>
      </c>
      <c r="B454" t="s">
        <v>105</v>
      </c>
      <c r="C454">
        <v>33</v>
      </c>
      <c r="D454" t="s">
        <v>11</v>
      </c>
      <c r="E454">
        <v>2016</v>
      </c>
      <c r="F454">
        <v>400000</v>
      </c>
      <c r="G454">
        <v>730213.34</v>
      </c>
      <c r="H454">
        <v>512953.92</v>
      </c>
      <c r="I454">
        <v>510307.8</v>
      </c>
      <c r="J454">
        <v>510307.8</v>
      </c>
      <c r="K454" t="str">
        <f>VLOOKUP(Tabela1[[#This Row],[cdunidadegestora]],unidade!$C$1:$F$190,3,0)</f>
        <v>540097 - Fundo Rotativo do Complexo Penitenciário da GrandeFlorianópolis</v>
      </c>
      <c r="L454" t="str">
        <f>CONCATENATE(Tabela1[[#This Row],[cdgruponaturezadespesa]]," - ",Tabela1[[#This Row],[nmgruponaturezadespesa]])</f>
        <v>33 - Outras Despesas Correntes</v>
      </c>
    </row>
    <row r="455" spans="1:12" x14ac:dyDescent="0.25">
      <c r="A455">
        <v>600001</v>
      </c>
      <c r="B455" t="s">
        <v>155</v>
      </c>
      <c r="C455">
        <v>31</v>
      </c>
      <c r="D455" t="s">
        <v>17</v>
      </c>
      <c r="E455">
        <v>2016</v>
      </c>
      <c r="F455">
        <v>3072181</v>
      </c>
      <c r="G455">
        <v>3618295.52</v>
      </c>
      <c r="H455">
        <v>3612985.17</v>
      </c>
      <c r="I455">
        <v>3612985.17</v>
      </c>
      <c r="J455">
        <v>3612985.17</v>
      </c>
      <c r="K455" t="str">
        <f>VLOOKUP(Tabela1[[#This Row],[cdunidadegestora]],unidade!$C$1:$F$190,3,0)</f>
        <v>410031 - Agência de Desenvolvimento Regional de Itapiranga</v>
      </c>
      <c r="L455" t="str">
        <f>CONCATENATE(Tabela1[[#This Row],[cdgruponaturezadespesa]]," - ",Tabela1[[#This Row],[nmgruponaturezadespesa]])</f>
        <v>31 - Pessoal e Encargos Sociais</v>
      </c>
    </row>
    <row r="456" spans="1:12" x14ac:dyDescent="0.25">
      <c r="A456">
        <v>740001</v>
      </c>
      <c r="B456" t="s">
        <v>161</v>
      </c>
      <c r="C456">
        <v>31</v>
      </c>
      <c r="D456" t="s">
        <v>17</v>
      </c>
      <c r="E456">
        <v>2016</v>
      </c>
      <c r="F456">
        <v>4087799</v>
      </c>
      <c r="G456">
        <v>5431443.2199999997</v>
      </c>
      <c r="H456">
        <v>5426572.5</v>
      </c>
      <c r="I456">
        <v>5426572.5</v>
      </c>
      <c r="J456">
        <v>5426572.5</v>
      </c>
      <c r="K456" t="str">
        <f>VLOOKUP(Tabela1[[#This Row],[cdunidadegestora]],unidade!$C$1:$F$190,3,0)</f>
        <v>410041 - Agência de Desenvolvimento Regional de Xanxerê</v>
      </c>
      <c r="L456" t="str">
        <f>CONCATENATE(Tabela1[[#This Row],[cdgruponaturezadespesa]]," - ",Tabela1[[#This Row],[nmgruponaturezadespesa]])</f>
        <v>31 - Pessoal e Encargos Sociais</v>
      </c>
    </row>
    <row r="457" spans="1:12" x14ac:dyDescent="0.25">
      <c r="A457">
        <v>850001</v>
      </c>
      <c r="B457" t="s">
        <v>115</v>
      </c>
      <c r="C457">
        <v>33</v>
      </c>
      <c r="D457" t="s">
        <v>11</v>
      </c>
      <c r="E457">
        <v>2016</v>
      </c>
      <c r="F457">
        <v>7233495</v>
      </c>
      <c r="G457">
        <v>10637487.08</v>
      </c>
      <c r="H457">
        <v>8273458.3300000001</v>
      </c>
      <c r="I457">
        <v>8223968.2999999998</v>
      </c>
      <c r="J457">
        <v>8223968.2999999998</v>
      </c>
      <c r="K457" t="str">
        <f>VLOOKUP(Tabela1[[#This Row],[cdunidadegestora]],unidade!$C$1:$F$190,3,0)</f>
        <v>410052 - Agência de Desenvolvimento Regional de Brusque</v>
      </c>
      <c r="L457" t="str">
        <f>CONCATENATE(Tabela1[[#This Row],[cdgruponaturezadespesa]]," - ",Tabela1[[#This Row],[nmgruponaturezadespesa]])</f>
        <v>33 - Outras Despesas Correntes</v>
      </c>
    </row>
    <row r="458" spans="1:12" x14ac:dyDescent="0.25">
      <c r="A458">
        <v>870001</v>
      </c>
      <c r="B458" t="s">
        <v>168</v>
      </c>
      <c r="C458">
        <v>33</v>
      </c>
      <c r="D458" t="s">
        <v>11</v>
      </c>
      <c r="E458">
        <v>2016</v>
      </c>
      <c r="F458">
        <v>20914654</v>
      </c>
      <c r="G458">
        <v>16244606</v>
      </c>
      <c r="H458">
        <v>0</v>
      </c>
      <c r="I458">
        <v>0</v>
      </c>
      <c r="J458">
        <v>0</v>
      </c>
      <c r="K458" t="str">
        <f>VLOOKUP(Tabela1[[#This Row],[cdunidadegestora]],unidade!$C$1:$F$190,3,0)</f>
        <v>180021 - Superintendência de Desenvolvimento da Região Metropolitana da Grande Florianópolis</v>
      </c>
      <c r="L458" t="str">
        <f>CONCATENATE(Tabela1[[#This Row],[cdgruponaturezadespesa]]," - ",Tabela1[[#This Row],[nmgruponaturezadespesa]])</f>
        <v>33 - Outras Despesas Correntes</v>
      </c>
    </row>
    <row r="459" spans="1:12" x14ac:dyDescent="0.25">
      <c r="A459">
        <v>900001</v>
      </c>
      <c r="B459" t="s">
        <v>140</v>
      </c>
      <c r="C459">
        <v>31</v>
      </c>
      <c r="D459" t="s">
        <v>17</v>
      </c>
      <c r="E459">
        <v>2016</v>
      </c>
      <c r="F459">
        <v>6448313</v>
      </c>
      <c r="G459">
        <v>8016793.4500000002</v>
      </c>
      <c r="H459">
        <v>8002949.9000000004</v>
      </c>
      <c r="I459">
        <v>8002949.9000000004</v>
      </c>
      <c r="J459">
        <v>8002949.9000000004</v>
      </c>
      <c r="K459" t="str">
        <f>VLOOKUP(Tabela1[[#This Row],[cdunidadegestora]],unidade!$C$1:$F$190,3,0)</f>
        <v>410056 - Agência de Desenvolvimento Regional de Criciúma</v>
      </c>
      <c r="L459" t="str">
        <f>CONCATENATE(Tabela1[[#This Row],[cdgruponaturezadespesa]]," - ",Tabela1[[#This Row],[nmgruponaturezadespesa]])</f>
        <v>31 - Pessoal e Encargos Sociais</v>
      </c>
    </row>
    <row r="460" spans="1:12" x14ac:dyDescent="0.25">
      <c r="A460">
        <v>910001</v>
      </c>
      <c r="B460" t="s">
        <v>169</v>
      </c>
      <c r="C460">
        <v>33</v>
      </c>
      <c r="D460" t="s">
        <v>11</v>
      </c>
      <c r="E460">
        <v>2016</v>
      </c>
      <c r="F460">
        <v>8906136</v>
      </c>
      <c r="G460">
        <v>13501849.15</v>
      </c>
      <c r="H460">
        <v>9402833.9299999997</v>
      </c>
      <c r="I460">
        <v>9291101.0999999996</v>
      </c>
      <c r="J460">
        <v>9259334.8599999994</v>
      </c>
      <c r="K460" t="str">
        <f>VLOOKUP(Tabela1[[#This Row],[cdunidadegestora]],unidade!$C$1:$F$190,3,0)</f>
        <v>410057 - Agência de Desenvolvimento Regional de Araranguá</v>
      </c>
      <c r="L460" t="str">
        <f>CONCATENATE(Tabela1[[#This Row],[cdgruponaturezadespesa]]," - ",Tabela1[[#This Row],[nmgruponaturezadespesa]])</f>
        <v>33 - Outras Despesas Correntes</v>
      </c>
    </row>
    <row r="461" spans="1:12" x14ac:dyDescent="0.25">
      <c r="A461">
        <v>940001</v>
      </c>
      <c r="B461" t="s">
        <v>170</v>
      </c>
      <c r="C461">
        <v>33</v>
      </c>
      <c r="D461" t="s">
        <v>11</v>
      </c>
      <c r="E461">
        <v>2016</v>
      </c>
      <c r="F461">
        <v>9130788</v>
      </c>
      <c r="G461">
        <v>17137199.239999998</v>
      </c>
      <c r="H461">
        <v>13697821.93</v>
      </c>
      <c r="I461">
        <v>13544723.93</v>
      </c>
      <c r="J461">
        <v>13501752.73</v>
      </c>
      <c r="K461" t="str">
        <f>VLOOKUP(Tabela1[[#This Row],[cdunidadegestora]],unidade!$C$1:$F$190,3,0)</f>
        <v>410060 - Agência de Desenvolvimento Regional de Mafra</v>
      </c>
      <c r="L461" t="str">
        <f>CONCATENATE(Tabela1[[#This Row],[cdgruponaturezadespesa]]," - ",Tabela1[[#This Row],[nmgruponaturezadespesa]])</f>
        <v>33 - Outras Despesas Correntes</v>
      </c>
    </row>
    <row r="462" spans="1:12" x14ac:dyDescent="0.25">
      <c r="A462">
        <v>990001</v>
      </c>
      <c r="B462" t="s">
        <v>171</v>
      </c>
      <c r="C462">
        <v>31</v>
      </c>
      <c r="D462" t="s">
        <v>17</v>
      </c>
      <c r="E462">
        <v>2016</v>
      </c>
      <c r="F462">
        <v>2710472</v>
      </c>
      <c r="G462">
        <v>3153327.51</v>
      </c>
      <c r="H462">
        <v>3137961.4</v>
      </c>
      <c r="I462">
        <v>3137961.4</v>
      </c>
      <c r="J462">
        <v>3137961.4</v>
      </c>
      <c r="K462" t="str">
        <f>VLOOKUP(Tabela1[[#This Row],[cdunidadegestora]],unidade!$C$1:$F$190,3,0)</f>
        <v>410065 - Agência de Desenvolvimento Regional de Dionísio Cerqueira</v>
      </c>
      <c r="L462" t="str">
        <f>CONCATENATE(Tabela1[[#This Row],[cdgruponaturezadespesa]]," - ",Tabela1[[#This Row],[nmgruponaturezadespesa]])</f>
        <v>31 - Pessoal e Encargos Sociais</v>
      </c>
    </row>
    <row r="463" spans="1:12" x14ac:dyDescent="0.25">
      <c r="A463">
        <v>480092</v>
      </c>
      <c r="B463" t="s">
        <v>102</v>
      </c>
      <c r="C463">
        <v>44</v>
      </c>
      <c r="D463" t="s">
        <v>14</v>
      </c>
      <c r="E463">
        <v>2016</v>
      </c>
      <c r="F463">
        <v>31084866</v>
      </c>
      <c r="G463">
        <v>115018681.23</v>
      </c>
      <c r="H463">
        <v>31218934.030000001</v>
      </c>
      <c r="I463">
        <v>31218934.030000001</v>
      </c>
      <c r="J463">
        <v>31218934.030000001</v>
      </c>
      <c r="K463" t="str">
        <f>VLOOKUP(Tabela1[[#This Row],[cdunidadegestora]],unidade!$C$1:$F$190,3,0)</f>
        <v>480092 - Fundo Catarinense para o Desenvolvimento da Saúde</v>
      </c>
      <c r="L463" t="str">
        <f>CONCATENATE(Tabela1[[#This Row],[cdgruponaturezadespesa]]," - ",Tabela1[[#This Row],[nmgruponaturezadespesa]])</f>
        <v>44 - Investimentos</v>
      </c>
    </row>
    <row r="464" spans="1:12" x14ac:dyDescent="0.25">
      <c r="A464">
        <v>230021</v>
      </c>
      <c r="B464" t="s">
        <v>15</v>
      </c>
      <c r="C464">
        <v>44</v>
      </c>
      <c r="D464" t="s">
        <v>14</v>
      </c>
      <c r="E464">
        <v>2017</v>
      </c>
      <c r="F464">
        <v>259316</v>
      </c>
      <c r="G464">
        <v>280806</v>
      </c>
      <c r="H464">
        <v>80801.11</v>
      </c>
      <c r="I464">
        <v>80801.11</v>
      </c>
      <c r="J464">
        <v>80801.11</v>
      </c>
      <c r="K464" t="str">
        <f>VLOOKUP(Tabela1[[#This Row],[cdunidadegestora]],unidade!$C$1:$F$190,3,0)</f>
        <v>230021 - Fundação Catarinense de Esporte</v>
      </c>
      <c r="L464" t="str">
        <f>CONCATENATE(Tabela1[[#This Row],[cdgruponaturezadespesa]]," - ",Tabela1[[#This Row],[nmgruponaturezadespesa]])</f>
        <v>44 - Investimentos</v>
      </c>
    </row>
    <row r="465" spans="1:12" x14ac:dyDescent="0.25">
      <c r="A465">
        <v>230093</v>
      </c>
      <c r="B465" t="s">
        <v>152</v>
      </c>
      <c r="C465">
        <v>44</v>
      </c>
      <c r="D465" t="s">
        <v>14</v>
      </c>
      <c r="E465">
        <v>2017</v>
      </c>
      <c r="F465">
        <v>404770</v>
      </c>
      <c r="G465">
        <v>6310065.3499999996</v>
      </c>
      <c r="H465">
        <v>5598764.9199999999</v>
      </c>
      <c r="I465">
        <v>5598764.9199999999</v>
      </c>
      <c r="J465">
        <v>5598764.9199999999</v>
      </c>
      <c r="K465" t="str">
        <f>VLOOKUP(Tabela1[[#This Row],[cdunidadegestora]],unidade!$C$1:$F$190,3,0)</f>
        <v>230093 - Fundo Estadual de Incentivo à Cultura</v>
      </c>
      <c r="L465" t="str">
        <f>CONCATENATE(Tabela1[[#This Row],[cdgruponaturezadespesa]]," - ",Tabela1[[#This Row],[nmgruponaturezadespesa]])</f>
        <v>44 - Investimentos</v>
      </c>
    </row>
    <row r="466" spans="1:12" x14ac:dyDescent="0.25">
      <c r="A466">
        <v>410004</v>
      </c>
      <c r="B466" t="s">
        <v>73</v>
      </c>
      <c r="C466">
        <v>33</v>
      </c>
      <c r="D466" t="s">
        <v>11</v>
      </c>
      <c r="E466">
        <v>2017</v>
      </c>
      <c r="F466">
        <v>965905</v>
      </c>
      <c r="G466">
        <v>819456.86</v>
      </c>
      <c r="H466">
        <v>785775.89</v>
      </c>
      <c r="I466">
        <v>741324.1</v>
      </c>
      <c r="J466">
        <v>709704.25</v>
      </c>
      <c r="K466" t="str">
        <f>VLOOKUP(Tabela1[[#This Row],[cdunidadegestora]],unidade!$C$1:$F$190,3,0)</f>
        <v>410004 - Secretaria Executiva de Assuntos Internacionais</v>
      </c>
      <c r="L466" t="str">
        <f>CONCATENATE(Tabela1[[#This Row],[cdgruponaturezadespesa]]," - ",Tabela1[[#This Row],[nmgruponaturezadespesa]])</f>
        <v>33 - Outras Despesas Correntes</v>
      </c>
    </row>
    <row r="467" spans="1:12" x14ac:dyDescent="0.25">
      <c r="A467">
        <v>410031</v>
      </c>
      <c r="B467" t="s">
        <v>143</v>
      </c>
      <c r="C467">
        <v>31</v>
      </c>
      <c r="D467" t="s">
        <v>17</v>
      </c>
      <c r="E467">
        <v>2017</v>
      </c>
      <c r="F467">
        <v>3636415</v>
      </c>
      <c r="G467">
        <v>3702572.37</v>
      </c>
      <c r="H467">
        <v>3702557.89</v>
      </c>
      <c r="I467">
        <v>3702557.89</v>
      </c>
      <c r="J467">
        <v>3689183.47</v>
      </c>
      <c r="K467" t="str">
        <f>VLOOKUP(Tabela1[[#This Row],[cdunidadegestora]],unidade!$C$1:$F$190,3,0)</f>
        <v>410031 - Agência de Desenvolvimento Regional de Itapiranga</v>
      </c>
      <c r="L467" t="str">
        <f>CONCATENATE(Tabela1[[#This Row],[cdgruponaturezadespesa]]," - ",Tabela1[[#This Row],[nmgruponaturezadespesa]])</f>
        <v>31 - Pessoal e Encargos Sociais</v>
      </c>
    </row>
    <row r="468" spans="1:12" x14ac:dyDescent="0.25">
      <c r="A468">
        <v>410034</v>
      </c>
      <c r="B468" t="s">
        <v>120</v>
      </c>
      <c r="C468">
        <v>31</v>
      </c>
      <c r="D468" t="s">
        <v>17</v>
      </c>
      <c r="E468">
        <v>2017</v>
      </c>
      <c r="F468">
        <v>3081106</v>
      </c>
      <c r="G468">
        <v>3360037.5</v>
      </c>
      <c r="H468">
        <v>3360037.03</v>
      </c>
      <c r="I468">
        <v>3360037.03</v>
      </c>
      <c r="J468">
        <v>3348246.5</v>
      </c>
      <c r="K468" t="str">
        <f>VLOOKUP(Tabela1[[#This Row],[cdunidadegestora]],unidade!$C$1:$F$190,3,0)</f>
        <v>410034 - Agência de Desenvolvimento Regional de Taió</v>
      </c>
      <c r="L468" t="str">
        <f>CONCATENATE(Tabela1[[#This Row],[cdgruponaturezadespesa]]," - ",Tabela1[[#This Row],[nmgruponaturezadespesa]])</f>
        <v>31 - Pessoal e Encargos Sociais</v>
      </c>
    </row>
    <row r="469" spans="1:12" x14ac:dyDescent="0.25">
      <c r="A469">
        <v>410037</v>
      </c>
      <c r="B469" t="s">
        <v>99</v>
      </c>
      <c r="C469">
        <v>44</v>
      </c>
      <c r="D469" t="s">
        <v>14</v>
      </c>
      <c r="E469">
        <v>2017</v>
      </c>
      <c r="F469">
        <v>418302</v>
      </c>
      <c r="G469">
        <v>1818871.93</v>
      </c>
      <c r="H469">
        <v>1662808.93</v>
      </c>
      <c r="I469">
        <v>1662808.93</v>
      </c>
      <c r="J469">
        <v>1658959.03</v>
      </c>
      <c r="K469" t="str">
        <f>VLOOKUP(Tabela1[[#This Row],[cdunidadegestora]],unidade!$C$1:$F$190,3,0)</f>
        <v>410037 - Agência de Desenvolvimento Regional de São Miguel do Oeste</v>
      </c>
      <c r="L469" t="str">
        <f>CONCATENATE(Tabela1[[#This Row],[cdgruponaturezadespesa]]," - ",Tabela1[[#This Row],[nmgruponaturezadespesa]])</f>
        <v>44 - Investimentos</v>
      </c>
    </row>
    <row r="470" spans="1:12" x14ac:dyDescent="0.25">
      <c r="A470">
        <v>410039</v>
      </c>
      <c r="B470" t="s">
        <v>149</v>
      </c>
      <c r="C470">
        <v>44</v>
      </c>
      <c r="D470" t="s">
        <v>14</v>
      </c>
      <c r="E470">
        <v>2017</v>
      </c>
      <c r="F470">
        <v>212514</v>
      </c>
      <c r="G470">
        <v>655583.02</v>
      </c>
      <c r="H470">
        <v>641565.02</v>
      </c>
      <c r="I470">
        <v>641565.02</v>
      </c>
      <c r="J470">
        <v>472042.2</v>
      </c>
      <c r="K470" t="str">
        <f>VLOOKUP(Tabela1[[#This Row],[cdunidadegestora]],unidade!$C$1:$F$190,3,0)</f>
        <v>410039 - Agência de Desenvolvimento Regional de São Lourenço do Oeste</v>
      </c>
      <c r="L470" t="str">
        <f>CONCATENATE(Tabela1[[#This Row],[cdgruponaturezadespesa]]," - ",Tabela1[[#This Row],[nmgruponaturezadespesa]])</f>
        <v>44 - Investimentos</v>
      </c>
    </row>
    <row r="471" spans="1:12" x14ac:dyDescent="0.25">
      <c r="A471">
        <v>410040</v>
      </c>
      <c r="B471" t="s">
        <v>126</v>
      </c>
      <c r="C471">
        <v>44</v>
      </c>
      <c r="D471" t="s">
        <v>14</v>
      </c>
      <c r="E471">
        <v>2017</v>
      </c>
      <c r="F471">
        <v>504924</v>
      </c>
      <c r="G471">
        <v>20570526.010000002</v>
      </c>
      <c r="H471">
        <v>20084649.300000001</v>
      </c>
      <c r="I471">
        <v>18683348.579999998</v>
      </c>
      <c r="J471">
        <v>18650128.780000001</v>
      </c>
      <c r="K471" t="str">
        <f>VLOOKUP(Tabela1[[#This Row],[cdunidadegestora]],unidade!$C$1:$F$190,3,0)</f>
        <v>410040 - Agência de Desenvolvimento Regional de Chapecó</v>
      </c>
      <c r="L471" t="str">
        <f>CONCATENATE(Tabela1[[#This Row],[cdgruponaturezadespesa]]," - ",Tabela1[[#This Row],[nmgruponaturezadespesa]])</f>
        <v>44 - Investimentos</v>
      </c>
    </row>
    <row r="472" spans="1:12" x14ac:dyDescent="0.25">
      <c r="A472">
        <v>410043</v>
      </c>
      <c r="B472" t="s">
        <v>107</v>
      </c>
      <c r="C472">
        <v>33</v>
      </c>
      <c r="D472" t="s">
        <v>11</v>
      </c>
      <c r="E472">
        <v>2017</v>
      </c>
      <c r="F472">
        <v>6359707</v>
      </c>
      <c r="G472">
        <v>8090221.2400000002</v>
      </c>
      <c r="H472">
        <v>7099045.0300000003</v>
      </c>
      <c r="I472">
        <v>6732692.8499999996</v>
      </c>
      <c r="J472">
        <v>6572551.3700000001</v>
      </c>
      <c r="K472" t="str">
        <f>VLOOKUP(Tabela1[[#This Row],[cdunidadegestora]],unidade!$C$1:$F$190,3,0)</f>
        <v>410043 - Agência de Desenvolvimento Regional de Joaçaba</v>
      </c>
      <c r="L472" t="str">
        <f>CONCATENATE(Tabela1[[#This Row],[cdgruponaturezadespesa]]," - ",Tabela1[[#This Row],[nmgruponaturezadespesa]])</f>
        <v>33 - Outras Despesas Correntes</v>
      </c>
    </row>
    <row r="473" spans="1:12" x14ac:dyDescent="0.25">
      <c r="A473">
        <v>410054</v>
      </c>
      <c r="B473" t="s">
        <v>163</v>
      </c>
      <c r="C473">
        <v>44</v>
      </c>
      <c r="D473" t="s">
        <v>14</v>
      </c>
      <c r="E473">
        <v>2017</v>
      </c>
      <c r="F473">
        <v>315923</v>
      </c>
      <c r="G473">
        <v>8018707.0300000003</v>
      </c>
      <c r="H473">
        <v>7860836.1500000004</v>
      </c>
      <c r="I473">
        <v>7747892.6799999997</v>
      </c>
      <c r="J473">
        <v>7747892.6799999997</v>
      </c>
      <c r="K473" t="str">
        <f>VLOOKUP(Tabela1[[#This Row],[cdunidadegestora]],unidade!$C$1:$F$190,3,0)</f>
        <v>410054 - Agência de Desenvolvimento Regional de Laguna</v>
      </c>
      <c r="L473" t="str">
        <f>CONCATENATE(Tabela1[[#This Row],[cdgruponaturezadespesa]]," - ",Tabela1[[#This Row],[nmgruponaturezadespesa]])</f>
        <v>44 - Investimentos</v>
      </c>
    </row>
    <row r="474" spans="1:12" x14ac:dyDescent="0.25">
      <c r="A474">
        <v>410058</v>
      </c>
      <c r="B474" t="s">
        <v>88</v>
      </c>
      <c r="C474">
        <v>31</v>
      </c>
      <c r="D474" t="s">
        <v>17</v>
      </c>
      <c r="E474">
        <v>2017</v>
      </c>
      <c r="F474">
        <v>8389306</v>
      </c>
      <c r="G474">
        <v>9727400.5399999991</v>
      </c>
      <c r="H474">
        <v>9727366.5899999999</v>
      </c>
      <c r="I474">
        <v>9727366.5899999999</v>
      </c>
      <c r="J474">
        <v>9704561.6300000008</v>
      </c>
      <c r="K474" t="str">
        <f>VLOOKUP(Tabela1[[#This Row],[cdunidadegestora]],unidade!$C$1:$F$190,3,0)</f>
        <v>410058 - Agência de Desenvolvimento Regional de Joinville</v>
      </c>
      <c r="L474" t="str">
        <f>CONCATENATE(Tabela1[[#This Row],[cdgruponaturezadespesa]]," - ",Tabela1[[#This Row],[nmgruponaturezadespesa]])</f>
        <v>31 - Pessoal e Encargos Sociais</v>
      </c>
    </row>
    <row r="475" spans="1:12" x14ac:dyDescent="0.25">
      <c r="A475">
        <v>410061</v>
      </c>
      <c r="B475" t="s">
        <v>123</v>
      </c>
      <c r="C475">
        <v>33</v>
      </c>
      <c r="D475" t="s">
        <v>11</v>
      </c>
      <c r="E475">
        <v>2017</v>
      </c>
      <c r="F475">
        <v>6076915</v>
      </c>
      <c r="G475">
        <v>11374882.91</v>
      </c>
      <c r="H475">
        <v>11113899.42</v>
      </c>
      <c r="I475">
        <v>10901925.74</v>
      </c>
      <c r="J475">
        <v>10810829.050000001</v>
      </c>
      <c r="K475" t="str">
        <f>VLOOKUP(Tabela1[[#This Row],[cdunidadegestora]],unidade!$C$1:$F$190,3,0)</f>
        <v>410061 - Agência de Desenvolvimento Regional de Canoinhas</v>
      </c>
      <c r="L475" t="str">
        <f>CONCATENATE(Tabela1[[#This Row],[cdgruponaturezadespesa]]," - ",Tabela1[[#This Row],[nmgruponaturezadespesa]])</f>
        <v>33 - Outras Despesas Correntes</v>
      </c>
    </row>
    <row r="476" spans="1:12" x14ac:dyDescent="0.25">
      <c r="A476">
        <v>450021</v>
      </c>
      <c r="B476" t="s">
        <v>62</v>
      </c>
      <c r="C476">
        <v>33</v>
      </c>
      <c r="D476" t="s">
        <v>11</v>
      </c>
      <c r="E476">
        <v>2017</v>
      </c>
      <c r="F476">
        <v>88042347</v>
      </c>
      <c r="G476">
        <v>56159454.450000003</v>
      </c>
      <c r="H476">
        <v>20147928.620000001</v>
      </c>
      <c r="I476">
        <v>19485540.210000001</v>
      </c>
      <c r="J476">
        <v>19402951.719999999</v>
      </c>
      <c r="K476" t="str">
        <f>VLOOKUP(Tabela1[[#This Row],[cdunidadegestora]],unidade!$C$1:$F$190,3,0)</f>
        <v>450021 - Fundação Catarinense de Educação Especial</v>
      </c>
      <c r="L476" t="str">
        <f>CONCATENATE(Tabela1[[#This Row],[cdgruponaturezadespesa]]," - ",Tabela1[[#This Row],[nmgruponaturezadespesa]])</f>
        <v>33 - Outras Despesas Correntes</v>
      </c>
    </row>
    <row r="477" spans="1:12" x14ac:dyDescent="0.25">
      <c r="A477">
        <v>470092</v>
      </c>
      <c r="B477" t="s">
        <v>150</v>
      </c>
      <c r="C477">
        <v>44</v>
      </c>
      <c r="D477" t="s">
        <v>14</v>
      </c>
      <c r="E477">
        <v>2017</v>
      </c>
      <c r="F477">
        <v>14277160</v>
      </c>
      <c r="G477">
        <v>15068960</v>
      </c>
      <c r="H477">
        <v>365013</v>
      </c>
      <c r="I477">
        <v>357903</v>
      </c>
      <c r="J477">
        <v>357903</v>
      </c>
      <c r="K477" t="str">
        <f>VLOOKUP(Tabela1[[#This Row],[cdunidadegestora]],unidade!$C$1:$F$190,3,0)</f>
        <v>470092 - Fundo do Plano de Saúde dos Servidores Públicos Estaduais</v>
      </c>
      <c r="L477" t="str">
        <f>CONCATENATE(Tabela1[[#This Row],[cdgruponaturezadespesa]]," - ",Tabela1[[#This Row],[nmgruponaturezadespesa]])</f>
        <v>44 - Investimentos</v>
      </c>
    </row>
    <row r="478" spans="1:12" x14ac:dyDescent="0.25">
      <c r="A478">
        <v>470092</v>
      </c>
      <c r="B478" t="s">
        <v>150</v>
      </c>
      <c r="C478">
        <v>31</v>
      </c>
      <c r="D478" t="s">
        <v>17</v>
      </c>
      <c r="E478">
        <v>2017</v>
      </c>
      <c r="F478">
        <v>16722000</v>
      </c>
      <c r="G478">
        <v>16722000</v>
      </c>
      <c r="H478">
        <v>9600000</v>
      </c>
      <c r="I478">
        <v>8040220.3600000003</v>
      </c>
      <c r="J478">
        <v>8040220.3600000003</v>
      </c>
      <c r="K478" t="str">
        <f>VLOOKUP(Tabela1[[#This Row],[cdunidadegestora]],unidade!$C$1:$F$190,3,0)</f>
        <v>470092 - Fundo do Plano de Saúde dos Servidores Públicos Estaduais</v>
      </c>
      <c r="L478" t="str">
        <f>CONCATENATE(Tabela1[[#This Row],[cdgruponaturezadespesa]]," - ",Tabela1[[#This Row],[nmgruponaturezadespesa]])</f>
        <v>31 - Pessoal e Encargos Sociais</v>
      </c>
    </row>
    <row r="479" spans="1:12" x14ac:dyDescent="0.25">
      <c r="A479">
        <v>520001</v>
      </c>
      <c r="B479" t="s">
        <v>134</v>
      </c>
      <c r="C479">
        <v>31</v>
      </c>
      <c r="D479" t="s">
        <v>17</v>
      </c>
      <c r="E479">
        <v>2017</v>
      </c>
      <c r="F479">
        <v>301265978</v>
      </c>
      <c r="G479">
        <v>363930994.12</v>
      </c>
      <c r="H479">
        <v>363903564.50999999</v>
      </c>
      <c r="I479">
        <v>363473263.64999998</v>
      </c>
      <c r="J479">
        <v>362724320.25</v>
      </c>
      <c r="K479" t="str">
        <f>VLOOKUP(Tabela1[[#This Row],[cdunidadegestora]],unidade!$C$1:$F$190,3,0)</f>
        <v>520001 - Secretaria de Estado da Fazenda</v>
      </c>
      <c r="L479" t="str">
        <f>CONCATENATE(Tabela1[[#This Row],[cdgruponaturezadespesa]]," - ",Tabela1[[#This Row],[nmgruponaturezadespesa]])</f>
        <v>31 - Pessoal e Encargos Sociais</v>
      </c>
    </row>
    <row r="480" spans="1:12" x14ac:dyDescent="0.25">
      <c r="A480">
        <v>520091</v>
      </c>
      <c r="B480" t="s">
        <v>89</v>
      </c>
      <c r="C480">
        <v>45</v>
      </c>
      <c r="D480" t="s">
        <v>47</v>
      </c>
      <c r="E480">
        <v>2017</v>
      </c>
      <c r="F480">
        <v>124000000</v>
      </c>
      <c r="G480">
        <v>95096856.730000004</v>
      </c>
      <c r="H480">
        <v>0</v>
      </c>
      <c r="I480">
        <v>0</v>
      </c>
      <c r="J480">
        <v>0</v>
      </c>
      <c r="K480" t="str">
        <f>VLOOKUP(Tabela1[[#This Row],[cdunidadegestora]],unidade!$C$1:$F$190,3,0)</f>
        <v>520091 - Fundo de Apoio ao Desenvolvimento Empresarial de Santa Catarina</v>
      </c>
      <c r="L480" t="str">
        <f>CONCATENATE(Tabela1[[#This Row],[cdgruponaturezadespesa]]," - ",Tabela1[[#This Row],[nmgruponaturezadespesa]])</f>
        <v>45 - Inversões Financeiras</v>
      </c>
    </row>
    <row r="481" spans="1:12" x14ac:dyDescent="0.25">
      <c r="A481">
        <v>530001</v>
      </c>
      <c r="B481" t="s">
        <v>45</v>
      </c>
      <c r="C481">
        <v>44</v>
      </c>
      <c r="D481" t="s">
        <v>14</v>
      </c>
      <c r="E481">
        <v>2017</v>
      </c>
      <c r="F481">
        <v>282951940</v>
      </c>
      <c r="G481">
        <v>411853026.88999999</v>
      </c>
      <c r="H481">
        <v>178688932.47999999</v>
      </c>
      <c r="I481">
        <v>164318143.74000001</v>
      </c>
      <c r="J481">
        <v>164316443.74000001</v>
      </c>
      <c r="K481" t="str">
        <f>VLOOKUP(Tabela1[[#This Row],[cdunidadegestora]],unidade!$C$1:$F$190,3,0)</f>
        <v>530001 - Secretaria de Estado da Infraestrutura</v>
      </c>
      <c r="L481" t="str">
        <f>CONCATENATE(Tabela1[[#This Row],[cdgruponaturezadespesa]]," - ",Tabela1[[#This Row],[nmgruponaturezadespesa]])</f>
        <v>44 - Investimentos</v>
      </c>
    </row>
    <row r="482" spans="1:12" x14ac:dyDescent="0.25">
      <c r="A482">
        <v>540092</v>
      </c>
      <c r="B482" t="s">
        <v>154</v>
      </c>
      <c r="C482">
        <v>33</v>
      </c>
      <c r="D482" t="s">
        <v>11</v>
      </c>
      <c r="E482">
        <v>2017</v>
      </c>
      <c r="F482">
        <v>1181279</v>
      </c>
      <c r="G482">
        <v>2611413.7200000002</v>
      </c>
      <c r="H482">
        <v>374792.11</v>
      </c>
      <c r="I482">
        <v>374792.11</v>
      </c>
      <c r="J482">
        <v>374792.11</v>
      </c>
      <c r="K482" t="str">
        <f>VLOOKUP(Tabela1[[#This Row],[cdunidadegestora]],unidade!$C$1:$F$190,3,0)</f>
        <v>540092 - Fundo Rotativo da Penitenciária  Sul</v>
      </c>
      <c r="L482" t="str">
        <f>CONCATENATE(Tabela1[[#This Row],[cdgruponaturezadespesa]]," - ",Tabela1[[#This Row],[nmgruponaturezadespesa]])</f>
        <v>33 - Outras Despesas Correntes</v>
      </c>
    </row>
    <row r="483" spans="1:12" x14ac:dyDescent="0.25">
      <c r="A483">
        <v>410058</v>
      </c>
      <c r="B483" t="s">
        <v>88</v>
      </c>
      <c r="C483">
        <v>33</v>
      </c>
      <c r="D483" t="s">
        <v>11</v>
      </c>
      <c r="E483">
        <v>2018</v>
      </c>
      <c r="F483">
        <v>21585809</v>
      </c>
      <c r="G483">
        <v>35658035.299999997</v>
      </c>
      <c r="H483">
        <v>30227416.460000001</v>
      </c>
      <c r="I483">
        <v>29390289.920000002</v>
      </c>
      <c r="J483">
        <v>28933783.699999999</v>
      </c>
      <c r="K483" t="str">
        <f>VLOOKUP(Tabela1[[#This Row],[cdunidadegestora]],unidade!$C$1:$F$190,3,0)</f>
        <v>410058 - Agência de Desenvolvimento Regional de Joinville</v>
      </c>
      <c r="L483" t="str">
        <f>CONCATENATE(Tabela1[[#This Row],[cdgruponaturezadespesa]]," - ",Tabela1[[#This Row],[nmgruponaturezadespesa]])</f>
        <v>33 - Outras Despesas Correntes</v>
      </c>
    </row>
    <row r="484" spans="1:12" x14ac:dyDescent="0.25">
      <c r="A484">
        <v>470093</v>
      </c>
      <c r="B484" t="s">
        <v>46</v>
      </c>
      <c r="C484">
        <v>44</v>
      </c>
      <c r="D484" t="s">
        <v>14</v>
      </c>
      <c r="E484">
        <v>2018</v>
      </c>
      <c r="F484">
        <v>47399772</v>
      </c>
      <c r="G484">
        <v>28282381.969999999</v>
      </c>
      <c r="H484">
        <v>1632276.38</v>
      </c>
      <c r="I484">
        <v>655693.53</v>
      </c>
      <c r="J484">
        <v>655693.53</v>
      </c>
      <c r="K484" t="str">
        <f>VLOOKUP(Tabela1[[#This Row],[cdunidadegestora]],unidade!$C$1:$F$190,3,0)</f>
        <v>470093 - Fundo Patrimonial</v>
      </c>
      <c r="L484" t="str">
        <f>CONCATENATE(Tabela1[[#This Row],[cdgruponaturezadespesa]]," - ",Tabela1[[#This Row],[nmgruponaturezadespesa]])</f>
        <v>44 - Investimentos</v>
      </c>
    </row>
    <row r="485" spans="1:12" x14ac:dyDescent="0.25">
      <c r="A485">
        <v>540093</v>
      </c>
      <c r="B485" t="s">
        <v>104</v>
      </c>
      <c r="C485">
        <v>33</v>
      </c>
      <c r="D485" t="s">
        <v>11</v>
      </c>
      <c r="E485">
        <v>2018</v>
      </c>
      <c r="F485">
        <v>2200000</v>
      </c>
      <c r="G485">
        <v>4219778.55</v>
      </c>
      <c r="H485">
        <v>2774931.1</v>
      </c>
      <c r="I485">
        <v>2774931.1</v>
      </c>
      <c r="J485">
        <v>2774931.1</v>
      </c>
      <c r="K485" t="str">
        <f>VLOOKUP(Tabela1[[#This Row],[cdunidadegestora]],unidade!$C$1:$F$190,3,0)</f>
        <v>540093 - Fundo Rotativo da Penitenciária  Curitibanos</v>
      </c>
      <c r="L485" t="str">
        <f>CONCATENATE(Tabela1[[#This Row],[cdgruponaturezadespesa]]," - ",Tabela1[[#This Row],[nmgruponaturezadespesa]])</f>
        <v>33 - Outras Despesas Correntes</v>
      </c>
    </row>
    <row r="486" spans="1:12" x14ac:dyDescent="0.25">
      <c r="A486">
        <v>230022</v>
      </c>
      <c r="B486" t="s">
        <v>93</v>
      </c>
      <c r="C486">
        <v>33</v>
      </c>
      <c r="D486" t="s">
        <v>11</v>
      </c>
      <c r="E486">
        <v>2018</v>
      </c>
      <c r="F486">
        <v>21000422</v>
      </c>
      <c r="G486">
        <v>22038365.120000001</v>
      </c>
      <c r="H486">
        <v>21634157.100000001</v>
      </c>
      <c r="I486">
        <v>20224663.59</v>
      </c>
      <c r="J486">
        <v>20216446.789999999</v>
      </c>
      <c r="K486" t="str">
        <f>VLOOKUP(Tabela1[[#This Row],[cdunidadegestora]],unidade!$C$1:$F$190,3,0)</f>
        <v>230022 - Fundação Catarinense de Cultura</v>
      </c>
      <c r="L486" t="str">
        <f>CONCATENATE(Tabela1[[#This Row],[cdgruponaturezadespesa]]," - ",Tabela1[[#This Row],[nmgruponaturezadespesa]])</f>
        <v>33 - Outras Despesas Correntes</v>
      </c>
    </row>
    <row r="487" spans="1:12" x14ac:dyDescent="0.25">
      <c r="A487">
        <v>230095</v>
      </c>
      <c r="B487" t="s">
        <v>157</v>
      </c>
      <c r="C487">
        <v>44</v>
      </c>
      <c r="D487" t="s">
        <v>14</v>
      </c>
      <c r="E487">
        <v>2018</v>
      </c>
      <c r="F487">
        <v>1400000</v>
      </c>
      <c r="G487">
        <v>3551259.61</v>
      </c>
      <c r="H487">
        <v>3463588.17</v>
      </c>
      <c r="I487">
        <v>3463588.17</v>
      </c>
      <c r="J487">
        <v>3463588.17</v>
      </c>
      <c r="K487" t="str">
        <f>VLOOKUP(Tabela1[[#This Row],[cdunidadegestora]],unidade!$C$1:$F$190,3,0)</f>
        <v>230095 - Fundo Estadual de Incentivo ao Esporte</v>
      </c>
      <c r="L487" t="str">
        <f>CONCATENATE(Tabela1[[#This Row],[cdgruponaturezadespesa]]," - ",Tabela1[[#This Row],[nmgruponaturezadespesa]])</f>
        <v>44 - Investimentos</v>
      </c>
    </row>
    <row r="488" spans="1:12" x14ac:dyDescent="0.25">
      <c r="A488">
        <v>270024</v>
      </c>
      <c r="B488" t="s">
        <v>118</v>
      </c>
      <c r="C488">
        <v>44</v>
      </c>
      <c r="D488" t="s">
        <v>14</v>
      </c>
      <c r="E488">
        <v>2018</v>
      </c>
      <c r="F488">
        <v>25054609</v>
      </c>
      <c r="G488">
        <v>11859918.26</v>
      </c>
      <c r="H488">
        <v>5475606.3200000003</v>
      </c>
      <c r="I488">
        <v>5475606.3200000003</v>
      </c>
      <c r="J488">
        <v>5475606.3200000003</v>
      </c>
      <c r="K488" t="str">
        <f>VLOOKUP(Tabela1[[#This Row],[cdunidadegestora]],unidade!$C$1:$F$190,3,0)</f>
        <v>270024 - Fundação de Amparo à Pesquisa e Inovação do Estado de Santa Catarina - FAPESC</v>
      </c>
      <c r="L488" t="str">
        <f>CONCATENATE(Tabela1[[#This Row],[cdgruponaturezadespesa]]," - ",Tabela1[[#This Row],[nmgruponaturezadespesa]])</f>
        <v>44 - Investimentos</v>
      </c>
    </row>
    <row r="489" spans="1:12" x14ac:dyDescent="0.25">
      <c r="A489">
        <v>520030</v>
      </c>
      <c r="B489" t="s">
        <v>77</v>
      </c>
      <c r="C489">
        <v>44</v>
      </c>
      <c r="D489" t="s">
        <v>14</v>
      </c>
      <c r="E489">
        <v>2018</v>
      </c>
      <c r="F489">
        <v>60000</v>
      </c>
      <c r="G489">
        <v>19000</v>
      </c>
      <c r="H489">
        <v>4976.08</v>
      </c>
      <c r="I489">
        <v>4976.08</v>
      </c>
      <c r="J489">
        <v>4976.08</v>
      </c>
      <c r="K489" t="str">
        <f>VLOOKUP(Tabela1[[#This Row],[cdunidadegestora]],unidade!$C$1:$F$190,3,0)</f>
        <v>520030 - Fundação Escola de Governo</v>
      </c>
      <c r="L489" t="str">
        <f>CONCATENATE(Tabela1[[#This Row],[cdgruponaturezadespesa]]," - ",Tabela1[[#This Row],[nmgruponaturezadespesa]])</f>
        <v>44 - Investimentos</v>
      </c>
    </row>
    <row r="490" spans="1:12" x14ac:dyDescent="0.25">
      <c r="A490">
        <v>410046</v>
      </c>
      <c r="B490" t="s">
        <v>57</v>
      </c>
      <c r="C490">
        <v>31</v>
      </c>
      <c r="D490" t="s">
        <v>17</v>
      </c>
      <c r="E490">
        <v>2018</v>
      </c>
      <c r="F490">
        <v>5034933</v>
      </c>
      <c r="G490">
        <v>777947.45</v>
      </c>
      <c r="H490">
        <v>777947.45</v>
      </c>
      <c r="I490">
        <v>777947.45</v>
      </c>
      <c r="J490">
        <v>777947.45</v>
      </c>
      <c r="K490" t="str">
        <f>VLOOKUP(Tabela1[[#This Row],[cdunidadegestora]],unidade!$C$1:$F$190,3,0)</f>
        <v>410046 - Agência de Desenvolvimento Regional de Caçador</v>
      </c>
      <c r="L490" t="str">
        <f>CONCATENATE(Tabela1[[#This Row],[cdgruponaturezadespesa]]," - ",Tabela1[[#This Row],[nmgruponaturezadespesa]])</f>
        <v>31 - Pessoal e Encargos Sociais</v>
      </c>
    </row>
    <row r="491" spans="1:12" x14ac:dyDescent="0.25">
      <c r="A491">
        <v>410049</v>
      </c>
      <c r="B491" t="s">
        <v>37</v>
      </c>
      <c r="C491">
        <v>44</v>
      </c>
      <c r="D491" t="s">
        <v>14</v>
      </c>
      <c r="E491">
        <v>2018</v>
      </c>
      <c r="F491">
        <v>86915</v>
      </c>
      <c r="G491">
        <v>5009.3500000000004</v>
      </c>
      <c r="H491">
        <v>5009.3500000000004</v>
      </c>
      <c r="I491">
        <v>5009.3500000000004</v>
      </c>
      <c r="J491">
        <v>5009.3500000000004</v>
      </c>
      <c r="K491" t="str">
        <f>VLOOKUP(Tabela1[[#This Row],[cdunidadegestora]],unidade!$C$1:$F$190,3,0)</f>
        <v>410049 - Agência de Desenvolvimento Regional de Ituporanga</v>
      </c>
      <c r="L491" t="str">
        <f>CONCATENATE(Tabela1[[#This Row],[cdgruponaturezadespesa]]," - ",Tabela1[[#This Row],[nmgruponaturezadespesa]])</f>
        <v>44 - Investimentos</v>
      </c>
    </row>
    <row r="492" spans="1:12" x14ac:dyDescent="0.25">
      <c r="A492">
        <v>440093</v>
      </c>
      <c r="B492" t="s">
        <v>110</v>
      </c>
      <c r="C492">
        <v>44</v>
      </c>
      <c r="D492" t="s">
        <v>14</v>
      </c>
      <c r="E492">
        <v>2018</v>
      </c>
      <c r="F492">
        <v>1950000</v>
      </c>
      <c r="G492">
        <v>3982275.07</v>
      </c>
      <c r="H492">
        <v>3844436.85</v>
      </c>
      <c r="I492">
        <v>3844436.85</v>
      </c>
      <c r="J492">
        <v>3844436.85</v>
      </c>
      <c r="K492" t="str">
        <f>VLOOKUP(Tabela1[[#This Row],[cdunidadegestora]],unidade!$C$1:$F$190,3,0)</f>
        <v>440093 - Fundo Estadual de Desenvolvimento Rural</v>
      </c>
      <c r="L492" t="str">
        <f>CONCATENATE(Tabela1[[#This Row],[cdgruponaturezadespesa]]," - ",Tabela1[[#This Row],[nmgruponaturezadespesa]])</f>
        <v>44 - Investimentos</v>
      </c>
    </row>
    <row r="493" spans="1:12" x14ac:dyDescent="0.25">
      <c r="A493">
        <v>150091</v>
      </c>
      <c r="B493" t="s">
        <v>172</v>
      </c>
      <c r="C493">
        <v>33</v>
      </c>
      <c r="D493" t="s">
        <v>11</v>
      </c>
      <c r="E493">
        <v>2018</v>
      </c>
      <c r="F493">
        <v>34690000</v>
      </c>
      <c r="G493">
        <v>34690000</v>
      </c>
      <c r="H493">
        <v>45035.47</v>
      </c>
      <c r="I493">
        <v>45035.47</v>
      </c>
      <c r="J493">
        <v>45035.47</v>
      </c>
      <c r="K493" t="str">
        <f>VLOOKUP(Tabela1[[#This Row],[cdunidadegestora]],unidade!$C$1:$F$190,3,0)</f>
        <v>150091 - Fundo de Acesso à Justiça</v>
      </c>
      <c r="L493" t="str">
        <f>CONCATENATE(Tabela1[[#This Row],[cdgruponaturezadespesa]]," - ",Tabela1[[#This Row],[nmgruponaturezadespesa]])</f>
        <v>33 - Outras Despesas Correntes</v>
      </c>
    </row>
    <row r="494" spans="1:12" x14ac:dyDescent="0.25">
      <c r="A494">
        <v>260001</v>
      </c>
      <c r="B494" t="s">
        <v>16</v>
      </c>
      <c r="C494">
        <v>44</v>
      </c>
      <c r="D494" t="s">
        <v>14</v>
      </c>
      <c r="E494">
        <v>2018</v>
      </c>
      <c r="F494">
        <v>4070000</v>
      </c>
      <c r="G494">
        <v>8213507.0700000003</v>
      </c>
      <c r="H494">
        <v>133136.37</v>
      </c>
      <c r="I494">
        <v>104472.37</v>
      </c>
      <c r="J494">
        <v>9982.3700000000008</v>
      </c>
      <c r="K494" t="str">
        <f>VLOOKUP(Tabela1[[#This Row],[cdunidadegestora]],unidade!$C$1:$F$190,3,0)</f>
        <v>260001 - Secretaria de Estado da Assistência Social, Trabalho e Habitação</v>
      </c>
      <c r="L494" t="str">
        <f>CONCATENATE(Tabela1[[#This Row],[cdgruponaturezadespesa]]," - ",Tabela1[[#This Row],[nmgruponaturezadespesa]])</f>
        <v>44 - Investimentos</v>
      </c>
    </row>
    <row r="495" spans="1:12" x14ac:dyDescent="0.25">
      <c r="A495">
        <v>470076</v>
      </c>
      <c r="B495" t="s">
        <v>97</v>
      </c>
      <c r="C495">
        <v>33</v>
      </c>
      <c r="D495" t="s">
        <v>11</v>
      </c>
      <c r="E495">
        <v>2018</v>
      </c>
      <c r="F495">
        <v>69967681</v>
      </c>
      <c r="G495">
        <v>43907895.359999999</v>
      </c>
      <c r="H495">
        <v>43871023.359999999</v>
      </c>
      <c r="I495">
        <v>43871023.359999999</v>
      </c>
      <c r="J495">
        <v>43871023.359999999</v>
      </c>
      <c r="K495" t="str">
        <f>VLOOKUP(Tabela1[[#This Row],[cdunidadegestora]],unidade!$C$1:$F$190,3,0)</f>
        <v>470076 - Fundo Financeiro</v>
      </c>
      <c r="L495" t="str">
        <f>CONCATENATE(Tabela1[[#This Row],[cdgruponaturezadespesa]]," - ",Tabela1[[#This Row],[nmgruponaturezadespesa]])</f>
        <v>33 - Outras Despesas Correntes</v>
      </c>
    </row>
    <row r="496" spans="1:12" x14ac:dyDescent="0.25">
      <c r="A496">
        <v>410035</v>
      </c>
      <c r="B496" t="s">
        <v>100</v>
      </c>
      <c r="C496">
        <v>44</v>
      </c>
      <c r="D496" t="s">
        <v>14</v>
      </c>
      <c r="E496">
        <v>2018</v>
      </c>
      <c r="F496">
        <v>138139</v>
      </c>
      <c r="G496">
        <v>446171.24</v>
      </c>
      <c r="H496">
        <v>446171.24</v>
      </c>
      <c r="I496">
        <v>446171.24</v>
      </c>
      <c r="J496">
        <v>446171.24</v>
      </c>
      <c r="K496" t="str">
        <f>VLOOKUP(Tabela1[[#This Row],[cdunidadegestora]],unidade!$C$1:$F$190,3,0)</f>
        <v>410035 - Agência de Desenvolvimento Regional de Timbó</v>
      </c>
      <c r="L496" t="str">
        <f>CONCATENATE(Tabela1[[#This Row],[cdgruponaturezadespesa]]," - ",Tabela1[[#This Row],[nmgruponaturezadespesa]])</f>
        <v>44 - Investimentos</v>
      </c>
    </row>
    <row r="497" spans="1:12" x14ac:dyDescent="0.25">
      <c r="A497">
        <v>410038</v>
      </c>
      <c r="B497" t="s">
        <v>66</v>
      </c>
      <c r="C497">
        <v>31</v>
      </c>
      <c r="D497" t="s">
        <v>17</v>
      </c>
      <c r="E497">
        <v>2018</v>
      </c>
      <c r="F497">
        <v>4946659</v>
      </c>
      <c r="G497">
        <v>6823802.6900000004</v>
      </c>
      <c r="H497">
        <v>6823799.6900000004</v>
      </c>
      <c r="I497">
        <v>6823799.6900000004</v>
      </c>
      <c r="J497">
        <v>6812213.9299999997</v>
      </c>
      <c r="K497" t="str">
        <f>VLOOKUP(Tabela1[[#This Row],[cdunidadegestora]],unidade!$C$1:$F$190,3,0)</f>
        <v>410038 - Agência de Desenvolvimento Regional de Maravilha</v>
      </c>
      <c r="L497" t="str">
        <f>CONCATENATE(Tabela1[[#This Row],[cdgruponaturezadespesa]]," - ",Tabela1[[#This Row],[nmgruponaturezadespesa]])</f>
        <v>31 - Pessoal e Encargos Sociais</v>
      </c>
    </row>
    <row r="498" spans="1:12" x14ac:dyDescent="0.25">
      <c r="A498">
        <v>410038</v>
      </c>
      <c r="B498" t="s">
        <v>66</v>
      </c>
      <c r="C498">
        <v>44</v>
      </c>
      <c r="D498" t="s">
        <v>14</v>
      </c>
      <c r="E498">
        <v>2018</v>
      </c>
      <c r="F498">
        <v>89973</v>
      </c>
      <c r="G498">
        <v>5197585.95</v>
      </c>
      <c r="H498">
        <v>4851482</v>
      </c>
      <c r="I498">
        <v>4851482</v>
      </c>
      <c r="J498">
        <v>4851482</v>
      </c>
      <c r="K498" t="str">
        <f>VLOOKUP(Tabela1[[#This Row],[cdunidadegestora]],unidade!$C$1:$F$190,3,0)</f>
        <v>410038 - Agência de Desenvolvimento Regional de Maravilha</v>
      </c>
      <c r="L498" t="str">
        <f>CONCATENATE(Tabela1[[#This Row],[cdgruponaturezadespesa]]," - ",Tabela1[[#This Row],[nmgruponaturezadespesa]])</f>
        <v>44 - Investimentos</v>
      </c>
    </row>
    <row r="499" spans="1:12" x14ac:dyDescent="0.25">
      <c r="A499">
        <v>480091</v>
      </c>
      <c r="B499" t="s">
        <v>22</v>
      </c>
      <c r="C499">
        <v>31</v>
      </c>
      <c r="D499" t="s">
        <v>17</v>
      </c>
      <c r="E499">
        <v>2018</v>
      </c>
      <c r="F499">
        <v>1163803000</v>
      </c>
      <c r="G499">
        <v>1145383459.3599999</v>
      </c>
      <c r="H499">
        <v>1144880418.04</v>
      </c>
      <c r="I499">
        <v>1144477019.6700001</v>
      </c>
      <c r="J499">
        <v>1140765961.51</v>
      </c>
      <c r="K499" t="str">
        <f>VLOOKUP(Tabela1[[#This Row],[cdunidadegestora]],unidade!$C$1:$F$190,3,0)</f>
        <v>480091 - Fundo Estadual de Saúde</v>
      </c>
      <c r="L499" t="str">
        <f>CONCATENATE(Tabela1[[#This Row],[cdgruponaturezadespesa]]," - ",Tabela1[[#This Row],[nmgruponaturezadespesa]])</f>
        <v>31 - Pessoal e Encargos Sociais</v>
      </c>
    </row>
    <row r="500" spans="1:12" x14ac:dyDescent="0.25">
      <c r="A500">
        <v>440091</v>
      </c>
      <c r="B500" t="s">
        <v>74</v>
      </c>
      <c r="C500">
        <v>45</v>
      </c>
      <c r="D500" t="s">
        <v>47</v>
      </c>
      <c r="E500">
        <v>2018</v>
      </c>
      <c r="F500">
        <v>1068563</v>
      </c>
      <c r="G500">
        <v>731688</v>
      </c>
      <c r="H500">
        <v>604437.6</v>
      </c>
      <c r="I500">
        <v>79437.600000000006</v>
      </c>
      <c r="J500">
        <v>79437.600000000006</v>
      </c>
      <c r="K500" t="str">
        <f>VLOOKUP(Tabela1[[#This Row],[cdunidadegestora]],unidade!$C$1:$F$190,3,0)</f>
        <v>440091 - Fundo de Terras do Estado de Santa Catarina</v>
      </c>
      <c r="L500" t="str">
        <f>CONCATENATE(Tabela1[[#This Row],[cdgruponaturezadespesa]]," - ",Tabela1[[#This Row],[nmgruponaturezadespesa]])</f>
        <v>45 - Inversões Financeiras</v>
      </c>
    </row>
    <row r="501" spans="1:12" x14ac:dyDescent="0.25">
      <c r="A501">
        <v>450001</v>
      </c>
      <c r="B501" t="s">
        <v>21</v>
      </c>
      <c r="C501">
        <v>33</v>
      </c>
      <c r="D501" t="s">
        <v>11</v>
      </c>
      <c r="E501">
        <v>2018</v>
      </c>
      <c r="F501">
        <v>1036162644</v>
      </c>
      <c r="G501">
        <v>803615278.91999996</v>
      </c>
      <c r="H501">
        <v>612617201.79999995</v>
      </c>
      <c r="I501">
        <v>588977064.80999994</v>
      </c>
      <c r="J501">
        <v>586027139.71000004</v>
      </c>
      <c r="K501" t="str">
        <f>VLOOKUP(Tabela1[[#This Row],[cdunidadegestora]],unidade!$C$1:$F$190,3,0)</f>
        <v>450001 - Secretaria de Estado da Educação</v>
      </c>
      <c r="L501" t="str">
        <f>CONCATENATE(Tabela1[[#This Row],[cdgruponaturezadespesa]]," - ",Tabela1[[#This Row],[nmgruponaturezadespesa]])</f>
        <v>33 - Outras Despesas Correntes</v>
      </c>
    </row>
    <row r="502" spans="1:12" x14ac:dyDescent="0.25">
      <c r="A502">
        <v>420001</v>
      </c>
      <c r="B502" t="s">
        <v>65</v>
      </c>
      <c r="C502">
        <v>31</v>
      </c>
      <c r="D502" t="s">
        <v>17</v>
      </c>
      <c r="E502">
        <v>2018</v>
      </c>
      <c r="F502">
        <v>2891237</v>
      </c>
      <c r="G502">
        <v>2214606.38</v>
      </c>
      <c r="H502">
        <v>2214604.52</v>
      </c>
      <c r="I502">
        <v>2214604.52</v>
      </c>
      <c r="J502">
        <v>2194104.65</v>
      </c>
      <c r="K502" t="str">
        <f>VLOOKUP(Tabela1[[#This Row],[cdunidadegestora]],unidade!$C$1:$F$190,3,0)</f>
        <v>420001 - Gabinete do Vice-Governador do Estado</v>
      </c>
      <c r="L502" t="str">
        <f>CONCATENATE(Tabela1[[#This Row],[cdgruponaturezadespesa]]," - ",Tabela1[[#This Row],[nmgruponaturezadespesa]])</f>
        <v>31 - Pessoal e Encargos Sociais</v>
      </c>
    </row>
    <row r="503" spans="1:12" x14ac:dyDescent="0.25">
      <c r="A503">
        <v>260022</v>
      </c>
      <c r="B503" t="s">
        <v>18</v>
      </c>
      <c r="C503">
        <v>33</v>
      </c>
      <c r="D503" t="s">
        <v>11</v>
      </c>
      <c r="E503">
        <v>2018</v>
      </c>
      <c r="F503">
        <v>9752716</v>
      </c>
      <c r="G503">
        <v>10819328.84</v>
      </c>
      <c r="H503">
        <v>3237048.84</v>
      </c>
      <c r="I503">
        <v>3128484.84</v>
      </c>
      <c r="J503">
        <v>3127449.57</v>
      </c>
      <c r="K503" t="str">
        <f>VLOOKUP(Tabela1[[#This Row],[cdunidadegestora]],unidade!$C$1:$F$190,3,0)</f>
        <v>260022 - Companhia de Habitação do Estado de Santa Catarina S/A</v>
      </c>
      <c r="L503" t="str">
        <f>CONCATENATE(Tabela1[[#This Row],[cdgruponaturezadespesa]]," - ",Tabela1[[#This Row],[nmgruponaturezadespesa]])</f>
        <v>33 - Outras Despesas Correntes</v>
      </c>
    </row>
    <row r="504" spans="1:12" x14ac:dyDescent="0.25">
      <c r="A504">
        <v>410042</v>
      </c>
      <c r="B504" t="s">
        <v>164</v>
      </c>
      <c r="C504">
        <v>33</v>
      </c>
      <c r="D504" t="s">
        <v>11</v>
      </c>
      <c r="E504">
        <v>2019</v>
      </c>
      <c r="F504">
        <v>8451516</v>
      </c>
      <c r="G504">
        <v>1273296.75</v>
      </c>
      <c r="H504">
        <v>1273296.75</v>
      </c>
      <c r="I504">
        <v>1273296.75</v>
      </c>
      <c r="J504">
        <v>1273296.75</v>
      </c>
      <c r="K504" t="str">
        <f>VLOOKUP(Tabela1[[#This Row],[cdunidadegestora]],unidade!$C$1:$F$190,3,0)</f>
        <v>410042 - Agência de Desenvolvimento Regional de Concórdia</v>
      </c>
      <c r="L504" t="str">
        <f>CONCATENATE(Tabela1[[#This Row],[cdgruponaturezadespesa]]," - ",Tabela1[[#This Row],[nmgruponaturezadespesa]])</f>
        <v>33 - Outras Despesas Correntes</v>
      </c>
    </row>
    <row r="505" spans="1:12" x14ac:dyDescent="0.25">
      <c r="A505">
        <v>520002</v>
      </c>
      <c r="B505" t="s">
        <v>60</v>
      </c>
      <c r="C505">
        <v>31</v>
      </c>
      <c r="D505" t="s">
        <v>17</v>
      </c>
      <c r="E505">
        <v>2019</v>
      </c>
      <c r="F505">
        <v>43000000</v>
      </c>
      <c r="G505">
        <v>213026761.84999999</v>
      </c>
      <c r="H505">
        <v>212935649.88</v>
      </c>
      <c r="I505">
        <v>212935649.86000001</v>
      </c>
      <c r="J505">
        <v>212935649.86000001</v>
      </c>
      <c r="K505" t="str">
        <f>VLOOKUP(Tabela1[[#This Row],[cdunidadegestora]],unidade!$C$1:$F$190,3,0)</f>
        <v>520002 - Encargos Gerais do Estado</v>
      </c>
      <c r="L505" t="str">
        <f>CONCATENATE(Tabela1[[#This Row],[cdgruponaturezadespesa]]," - ",Tabela1[[#This Row],[nmgruponaturezadespesa]])</f>
        <v>31 - Pessoal e Encargos Sociais</v>
      </c>
    </row>
    <row r="506" spans="1:12" x14ac:dyDescent="0.25">
      <c r="A506">
        <v>260096</v>
      </c>
      <c r="B506" t="s">
        <v>58</v>
      </c>
      <c r="C506">
        <v>44</v>
      </c>
      <c r="D506" t="s">
        <v>14</v>
      </c>
      <c r="E506">
        <v>2019</v>
      </c>
      <c r="F506">
        <v>1235278</v>
      </c>
      <c r="G506">
        <v>11115668.779999999</v>
      </c>
      <c r="H506">
        <v>5602046.9199999999</v>
      </c>
      <c r="I506">
        <v>2529561.54</v>
      </c>
      <c r="J506">
        <v>2529561.54</v>
      </c>
      <c r="K506" t="str">
        <f>VLOOKUP(Tabela1[[#This Row],[cdunidadegestora]],unidade!$C$1:$F$190,3,0)</f>
        <v>260096 - Fundo Est. de Combate e Erradicação da Pobreza</v>
      </c>
      <c r="L506" t="str">
        <f>CONCATENATE(Tabela1[[#This Row],[cdgruponaturezadespesa]]," - ",Tabela1[[#This Row],[nmgruponaturezadespesa]])</f>
        <v>44 - Investimentos</v>
      </c>
    </row>
    <row r="507" spans="1:12" x14ac:dyDescent="0.25">
      <c r="A507">
        <v>470076</v>
      </c>
      <c r="B507" t="s">
        <v>97</v>
      </c>
      <c r="C507">
        <v>33</v>
      </c>
      <c r="D507" t="s">
        <v>11</v>
      </c>
      <c r="E507">
        <v>2019</v>
      </c>
      <c r="F507">
        <v>36910000</v>
      </c>
      <c r="G507">
        <v>44620383.140000001</v>
      </c>
      <c r="H507">
        <v>44244610.810000002</v>
      </c>
      <c r="I507">
        <v>44228756.68</v>
      </c>
      <c r="J507">
        <v>44228756.68</v>
      </c>
      <c r="K507" t="str">
        <f>VLOOKUP(Tabela1[[#This Row],[cdunidadegestora]],unidade!$C$1:$F$190,3,0)</f>
        <v>470076 - Fundo Financeiro</v>
      </c>
      <c r="L507" t="str">
        <f>CONCATENATE(Tabela1[[#This Row],[cdgruponaturezadespesa]]," - ",Tabela1[[#This Row],[nmgruponaturezadespesa]])</f>
        <v>33 - Outras Despesas Correntes</v>
      </c>
    </row>
    <row r="508" spans="1:12" x14ac:dyDescent="0.25">
      <c r="A508">
        <v>440093</v>
      </c>
      <c r="B508" t="s">
        <v>110</v>
      </c>
      <c r="C508">
        <v>33</v>
      </c>
      <c r="D508" t="s">
        <v>11</v>
      </c>
      <c r="E508">
        <v>2019</v>
      </c>
      <c r="F508">
        <v>8523505</v>
      </c>
      <c r="G508">
        <v>10031025</v>
      </c>
      <c r="H508">
        <v>7510953.9699999997</v>
      </c>
      <c r="I508">
        <v>6951780.9699999997</v>
      </c>
      <c r="J508">
        <v>6951780.9699999997</v>
      </c>
      <c r="K508" t="str">
        <f>VLOOKUP(Tabela1[[#This Row],[cdunidadegestora]],unidade!$C$1:$F$190,3,0)</f>
        <v>440093 - Fundo Estadual de Desenvolvimento Rural</v>
      </c>
      <c r="L508" t="str">
        <f>CONCATENATE(Tabela1[[#This Row],[cdgruponaturezadespesa]]," - ",Tabela1[[#This Row],[nmgruponaturezadespesa]])</f>
        <v>33 - Outras Despesas Correntes</v>
      </c>
    </row>
    <row r="509" spans="1:12" x14ac:dyDescent="0.25">
      <c r="A509">
        <v>520030</v>
      </c>
      <c r="B509" t="s">
        <v>77</v>
      </c>
      <c r="C509">
        <v>33</v>
      </c>
      <c r="D509" t="s">
        <v>11</v>
      </c>
      <c r="E509">
        <v>2019</v>
      </c>
      <c r="F509">
        <v>2193852</v>
      </c>
      <c r="G509">
        <v>2319831.62</v>
      </c>
      <c r="H509">
        <v>977013.32</v>
      </c>
      <c r="I509">
        <v>878367.22</v>
      </c>
      <c r="J509">
        <v>870715.16</v>
      </c>
      <c r="K509" t="str">
        <f>VLOOKUP(Tabela1[[#This Row],[cdunidadegestora]],unidade!$C$1:$F$190,3,0)</f>
        <v>520030 - Fundação Escola de Governo</v>
      </c>
      <c r="L509" t="str">
        <f>CONCATENATE(Tabela1[[#This Row],[cdgruponaturezadespesa]]," - ",Tabela1[[#This Row],[nmgruponaturezadespesa]])</f>
        <v>33 - Outras Despesas Correntes</v>
      </c>
    </row>
    <row r="510" spans="1:12" x14ac:dyDescent="0.25">
      <c r="A510">
        <v>450021</v>
      </c>
      <c r="B510" t="s">
        <v>62</v>
      </c>
      <c r="C510">
        <v>44</v>
      </c>
      <c r="D510" t="s">
        <v>14</v>
      </c>
      <c r="E510">
        <v>2019</v>
      </c>
      <c r="F510">
        <v>5743171</v>
      </c>
      <c r="G510">
        <v>4034344.31</v>
      </c>
      <c r="H510">
        <v>1198691.31</v>
      </c>
      <c r="I510">
        <v>1162177.43</v>
      </c>
      <c r="J510">
        <v>866138.24</v>
      </c>
      <c r="K510" t="str">
        <f>VLOOKUP(Tabela1[[#This Row],[cdunidadegestora]],unidade!$C$1:$F$190,3,0)</f>
        <v>450021 - Fundação Catarinense de Educação Especial</v>
      </c>
      <c r="L510" t="str">
        <f>CONCATENATE(Tabela1[[#This Row],[cdgruponaturezadespesa]]," - ",Tabela1[[#This Row],[nmgruponaturezadespesa]])</f>
        <v>44 - Investimentos</v>
      </c>
    </row>
    <row r="511" spans="1:12" x14ac:dyDescent="0.25">
      <c r="A511">
        <v>160091</v>
      </c>
      <c r="B511" t="s">
        <v>12</v>
      </c>
      <c r="C511">
        <v>33</v>
      </c>
      <c r="D511" t="s">
        <v>11</v>
      </c>
      <c r="E511">
        <v>2019</v>
      </c>
      <c r="F511">
        <v>175486069</v>
      </c>
      <c r="G511">
        <v>160647272.84999999</v>
      </c>
      <c r="H511">
        <v>152171317.05000001</v>
      </c>
      <c r="I511">
        <v>145203216.78999999</v>
      </c>
      <c r="J511">
        <v>144807461.16999999</v>
      </c>
      <c r="K511" t="str">
        <f>VLOOKUP(Tabela1[[#This Row],[cdunidadegestora]],unidade!$C$1:$F$190,3,0)</f>
        <v>160091 - Fundo para Melhoria da Segurança Pública</v>
      </c>
      <c r="L511" t="str">
        <f>CONCATENATE(Tabela1[[#This Row],[cdgruponaturezadespesa]]," - ",Tabela1[[#This Row],[nmgruponaturezadespesa]])</f>
        <v>33 - Outras Despesas Correntes</v>
      </c>
    </row>
    <row r="512" spans="1:12" x14ac:dyDescent="0.25">
      <c r="A512">
        <v>440022</v>
      </c>
      <c r="B512" t="s">
        <v>91</v>
      </c>
      <c r="C512">
        <v>31</v>
      </c>
      <c r="D512" t="s">
        <v>17</v>
      </c>
      <c r="E512">
        <v>2019</v>
      </c>
      <c r="F512">
        <v>172340000</v>
      </c>
      <c r="G512">
        <v>171957195.56999999</v>
      </c>
      <c r="H512">
        <v>171461526.41</v>
      </c>
      <c r="I512">
        <v>171461526.41</v>
      </c>
      <c r="J512">
        <v>168703662.28</v>
      </c>
      <c r="K512" t="str">
        <f>VLOOKUP(Tabela1[[#This Row],[cdunidadegestora]],unidade!$C$1:$F$190,3,0)</f>
        <v>440022 - Companhia Integrada de Desenvolvimento Agrícola de Santa Catarina S/A</v>
      </c>
      <c r="L512" t="str">
        <f>CONCATENATE(Tabela1[[#This Row],[cdgruponaturezadespesa]]," - ",Tabela1[[#This Row],[nmgruponaturezadespesa]])</f>
        <v>31 - Pessoal e Encargos Sociais</v>
      </c>
    </row>
    <row r="513" spans="1:12" x14ac:dyDescent="0.25">
      <c r="A513">
        <v>470093</v>
      </c>
      <c r="B513" t="s">
        <v>46</v>
      </c>
      <c r="C513">
        <v>45</v>
      </c>
      <c r="D513" t="s">
        <v>47</v>
      </c>
      <c r="E513">
        <v>2019</v>
      </c>
      <c r="F513">
        <v>3422468</v>
      </c>
      <c r="G513">
        <v>3422468</v>
      </c>
      <c r="H513">
        <v>0</v>
      </c>
      <c r="I513">
        <v>0</v>
      </c>
      <c r="J513">
        <v>0</v>
      </c>
      <c r="K513" t="str">
        <f>VLOOKUP(Tabela1[[#This Row],[cdunidadegestora]],unidade!$C$1:$F$190,3,0)</f>
        <v>470093 - Fundo Patrimonial</v>
      </c>
      <c r="L513" t="str">
        <f>CONCATENATE(Tabela1[[#This Row],[cdgruponaturezadespesa]]," - ",Tabela1[[#This Row],[nmgruponaturezadespesa]])</f>
        <v>45 - Inversões Financeiras</v>
      </c>
    </row>
    <row r="514" spans="1:12" x14ac:dyDescent="0.25">
      <c r="A514">
        <v>410047</v>
      </c>
      <c r="B514" t="s">
        <v>87</v>
      </c>
      <c r="C514">
        <v>44</v>
      </c>
      <c r="D514" t="s">
        <v>14</v>
      </c>
      <c r="E514">
        <v>2019</v>
      </c>
      <c r="F514">
        <v>144232</v>
      </c>
      <c r="G514">
        <v>116587.28</v>
      </c>
      <c r="H514">
        <v>116587.28</v>
      </c>
      <c r="I514">
        <v>116587.28</v>
      </c>
      <c r="J514">
        <v>116587.28</v>
      </c>
      <c r="K514" t="str">
        <f>VLOOKUP(Tabela1[[#This Row],[cdunidadegestora]],unidade!$C$1:$F$190,3,0)</f>
        <v>410047 - Agência de Desenvolvimento Regional de Curitibanos</v>
      </c>
      <c r="L514" t="str">
        <f>CONCATENATE(Tabela1[[#This Row],[cdgruponaturezadespesa]]," - ",Tabela1[[#This Row],[nmgruponaturezadespesa]])</f>
        <v>44 - Investimentos</v>
      </c>
    </row>
    <row r="515" spans="1:12" x14ac:dyDescent="0.25">
      <c r="A515">
        <v>270023</v>
      </c>
      <c r="B515" t="s">
        <v>64</v>
      </c>
      <c r="C515">
        <v>44</v>
      </c>
      <c r="D515" t="s">
        <v>14</v>
      </c>
      <c r="E515">
        <v>2019</v>
      </c>
      <c r="F515">
        <v>574978</v>
      </c>
      <c r="G515">
        <v>77402.95</v>
      </c>
      <c r="H515">
        <v>24324.2</v>
      </c>
      <c r="I515">
        <v>24324.2</v>
      </c>
      <c r="J515">
        <v>6279</v>
      </c>
      <c r="K515" t="str">
        <f>VLOOKUP(Tabela1[[#This Row],[cdunidadegestora]],unidade!$C$1:$F$190,3,0)</f>
        <v>270023 - Junta Comercial do Estado de Santa Catarina</v>
      </c>
      <c r="L515" t="str">
        <f>CONCATENATE(Tabela1[[#This Row],[cdgruponaturezadespesa]]," - ",Tabela1[[#This Row],[nmgruponaturezadespesa]])</f>
        <v>44 - Investimentos</v>
      </c>
    </row>
    <row r="516" spans="1:12" x14ac:dyDescent="0.25">
      <c r="A516">
        <v>410045</v>
      </c>
      <c r="B516" t="s">
        <v>52</v>
      </c>
      <c r="C516">
        <v>31</v>
      </c>
      <c r="D516" t="s">
        <v>17</v>
      </c>
      <c r="E516">
        <v>2019</v>
      </c>
      <c r="F516">
        <v>6102220</v>
      </c>
      <c r="G516">
        <v>2107445.5</v>
      </c>
      <c r="H516">
        <v>2107445.5</v>
      </c>
      <c r="I516">
        <v>2107445.5</v>
      </c>
      <c r="J516">
        <v>2107445.5</v>
      </c>
      <c r="K516" t="str">
        <f>VLOOKUP(Tabela1[[#This Row],[cdunidadegestora]],unidade!$C$1:$F$190,3,0)</f>
        <v>410045 - Agência de Desenvolvimento Regional de Videira</v>
      </c>
      <c r="L516" t="str">
        <f>CONCATENATE(Tabela1[[#This Row],[cdgruponaturezadespesa]]," - ",Tabela1[[#This Row],[nmgruponaturezadespesa]])</f>
        <v>31 - Pessoal e Encargos Sociais</v>
      </c>
    </row>
    <row r="517" spans="1:12" x14ac:dyDescent="0.25">
      <c r="A517">
        <v>410001</v>
      </c>
      <c r="B517" t="s">
        <v>71</v>
      </c>
      <c r="C517">
        <v>31</v>
      </c>
      <c r="D517" t="s">
        <v>17</v>
      </c>
      <c r="E517">
        <v>2019</v>
      </c>
      <c r="F517">
        <v>20031673</v>
      </c>
      <c r="G517">
        <v>20968182.440000001</v>
      </c>
      <c r="H517">
        <v>20446243.91</v>
      </c>
      <c r="I517">
        <v>20306238.100000001</v>
      </c>
      <c r="J517">
        <v>20073522.82</v>
      </c>
      <c r="K517" t="str">
        <f>VLOOKUP(Tabela1[[#This Row],[cdunidadegestora]],unidade!$C$1:$F$190,3,0)</f>
        <v>410001 - Secretaria de Estado da Casa Civil</v>
      </c>
      <c r="L517" t="str">
        <f>CONCATENATE(Tabela1[[#This Row],[cdgruponaturezadespesa]]," - ",Tabela1[[#This Row],[nmgruponaturezadespesa]])</f>
        <v>31 - Pessoal e Encargos Sociais</v>
      </c>
    </row>
    <row r="518" spans="1:12" x14ac:dyDescent="0.25">
      <c r="A518">
        <v>550001</v>
      </c>
      <c r="B518" t="s">
        <v>135</v>
      </c>
      <c r="C518">
        <v>44</v>
      </c>
      <c r="D518" t="s">
        <v>14</v>
      </c>
      <c r="E518">
        <v>2019</v>
      </c>
      <c r="F518">
        <v>30000000</v>
      </c>
      <c r="G518">
        <v>31810160.350000001</v>
      </c>
      <c r="H518">
        <v>601736.46</v>
      </c>
      <c r="I518">
        <v>601736.46</v>
      </c>
      <c r="J518">
        <v>601736.46</v>
      </c>
      <c r="K518" t="str">
        <f>VLOOKUP(Tabela1[[#This Row],[cdunidadegestora]],unidade!$C$1:$F$190,3,0)</f>
        <v>550001 - Secretaria de Estado da Defesa Civil</v>
      </c>
      <c r="L518" t="str">
        <f>CONCATENATE(Tabela1[[#This Row],[cdgruponaturezadespesa]]," - ",Tabela1[[#This Row],[nmgruponaturezadespesa]])</f>
        <v>44 - Investimentos</v>
      </c>
    </row>
    <row r="519" spans="1:12" x14ac:dyDescent="0.25">
      <c r="A519">
        <v>270095</v>
      </c>
      <c r="B519" t="s">
        <v>153</v>
      </c>
      <c r="C519">
        <v>44</v>
      </c>
      <c r="D519" t="s">
        <v>14</v>
      </c>
      <c r="E519">
        <v>2019</v>
      </c>
      <c r="F519">
        <v>260000</v>
      </c>
      <c r="G519">
        <v>620457.26</v>
      </c>
      <c r="H519">
        <v>8782</v>
      </c>
      <c r="I519">
        <v>8782</v>
      </c>
      <c r="J519">
        <v>8782</v>
      </c>
      <c r="K519" t="str">
        <f>VLOOKUP(Tabela1[[#This Row],[cdunidadegestora]],unidade!$C$1:$F$190,3,0)</f>
        <v>270095 - Fundo Catarinense de Mudanças Climáticas</v>
      </c>
      <c r="L519" t="str">
        <f>CONCATENATE(Tabela1[[#This Row],[cdgruponaturezadespesa]]," - ",Tabela1[[#This Row],[nmgruponaturezadespesa]])</f>
        <v>44 - Investimentos</v>
      </c>
    </row>
    <row r="520" spans="1:12" x14ac:dyDescent="0.25">
      <c r="A520">
        <v>410048</v>
      </c>
      <c r="B520" t="s">
        <v>53</v>
      </c>
      <c r="C520">
        <v>33</v>
      </c>
      <c r="D520" t="s">
        <v>11</v>
      </c>
      <c r="E520">
        <v>2019</v>
      </c>
      <c r="F520">
        <v>21186592</v>
      </c>
      <c r="G520">
        <v>1413430.64</v>
      </c>
      <c r="H520">
        <v>1413430.64</v>
      </c>
      <c r="I520">
        <v>1413430.64</v>
      </c>
      <c r="J520">
        <v>1413430.64</v>
      </c>
      <c r="K520" t="str">
        <f>VLOOKUP(Tabela1[[#This Row],[cdunidadegestora]],unidade!$C$1:$F$190,3,0)</f>
        <v>410048 - Agência de Desenvolvimento Regional de Rio do Sul</v>
      </c>
      <c r="L520" t="str">
        <f>CONCATENATE(Tabela1[[#This Row],[cdgruponaturezadespesa]]," - ",Tabela1[[#This Row],[nmgruponaturezadespesa]])</f>
        <v>33 - Outras Despesas Correntes</v>
      </c>
    </row>
    <row r="521" spans="1:12" x14ac:dyDescent="0.25">
      <c r="A521">
        <v>230022</v>
      </c>
      <c r="B521" t="s">
        <v>93</v>
      </c>
      <c r="C521">
        <v>31</v>
      </c>
      <c r="D521" t="s">
        <v>17</v>
      </c>
      <c r="E521">
        <v>2019</v>
      </c>
      <c r="F521">
        <v>13570663</v>
      </c>
      <c r="G521">
        <v>13794845.33</v>
      </c>
      <c r="H521">
        <v>13594345.66</v>
      </c>
      <c r="I521">
        <v>13594345.66</v>
      </c>
      <c r="J521">
        <v>13575940.93</v>
      </c>
      <c r="K521" t="str">
        <f>VLOOKUP(Tabela1[[#This Row],[cdunidadegestora]],unidade!$C$1:$F$190,3,0)</f>
        <v>230022 - Fundação Catarinense de Cultura</v>
      </c>
      <c r="L521" t="str">
        <f>CONCATENATE(Tabela1[[#This Row],[cdgruponaturezadespesa]]," - ",Tabela1[[#This Row],[nmgruponaturezadespesa]])</f>
        <v>31 - Pessoal e Encargos Sociais</v>
      </c>
    </row>
    <row r="522" spans="1:12" x14ac:dyDescent="0.25">
      <c r="A522">
        <v>450001</v>
      </c>
      <c r="B522" t="s">
        <v>21</v>
      </c>
      <c r="C522">
        <v>46</v>
      </c>
      <c r="D522" t="s">
        <v>127</v>
      </c>
      <c r="E522">
        <v>2019</v>
      </c>
      <c r="F522">
        <v>10000000</v>
      </c>
      <c r="G522">
        <v>354760.49</v>
      </c>
      <c r="H522">
        <v>0</v>
      </c>
      <c r="I522">
        <v>0</v>
      </c>
      <c r="J522">
        <v>0</v>
      </c>
      <c r="K522" t="str">
        <f>VLOOKUP(Tabela1[[#This Row],[cdunidadegestora]],unidade!$C$1:$F$190,3,0)</f>
        <v>450001 - Secretaria de Estado da Educação</v>
      </c>
      <c r="L522" t="str">
        <f>CONCATENATE(Tabela1[[#This Row],[cdgruponaturezadespesa]]," - ",Tabela1[[#This Row],[nmgruponaturezadespesa]])</f>
        <v>46 - Amortização da Dívida</v>
      </c>
    </row>
    <row r="523" spans="1:12" x14ac:dyDescent="0.25">
      <c r="A523">
        <v>410091</v>
      </c>
      <c r="B523" t="s">
        <v>148</v>
      </c>
      <c r="C523">
        <v>44</v>
      </c>
      <c r="D523" t="s">
        <v>14</v>
      </c>
      <c r="E523">
        <v>2019</v>
      </c>
      <c r="F523">
        <v>2470000</v>
      </c>
      <c r="G523">
        <v>5082353.8099999996</v>
      </c>
      <c r="H523">
        <v>1558414.46</v>
      </c>
      <c r="I523">
        <v>1505462.44</v>
      </c>
      <c r="J523">
        <v>1504292.44</v>
      </c>
      <c r="K523" t="str">
        <f>VLOOKUP(Tabela1[[#This Row],[cdunidadegestora]],unidade!$C$1:$F$190,3,0)</f>
        <v>410091 - Fundo Especial de Estudos Jurídicos e de Reaparelhamento</v>
      </c>
      <c r="L523" t="str">
        <f>CONCATENATE(Tabela1[[#This Row],[cdgruponaturezadespesa]]," - ",Tabela1[[#This Row],[nmgruponaturezadespesa]])</f>
        <v>44 - Investimentos</v>
      </c>
    </row>
    <row r="524" spans="1:12" x14ac:dyDescent="0.25">
      <c r="A524">
        <v>410057</v>
      </c>
      <c r="B524" t="s">
        <v>49</v>
      </c>
      <c r="C524">
        <v>33</v>
      </c>
      <c r="D524" t="s">
        <v>11</v>
      </c>
      <c r="E524">
        <v>2019</v>
      </c>
      <c r="F524">
        <v>9255512</v>
      </c>
      <c r="G524">
        <v>1911489.53</v>
      </c>
      <c r="H524">
        <v>1911489.53</v>
      </c>
      <c r="I524">
        <v>1911489.53</v>
      </c>
      <c r="J524">
        <v>1911489.53</v>
      </c>
      <c r="K524" t="str">
        <f>VLOOKUP(Tabela1[[#This Row],[cdunidadegestora]],unidade!$C$1:$F$190,3,0)</f>
        <v>410057 - Agência de Desenvolvimento Regional de Araranguá</v>
      </c>
      <c r="L524" t="str">
        <f>CONCATENATE(Tabela1[[#This Row],[cdgruponaturezadespesa]]," - ",Tabela1[[#This Row],[nmgruponaturezadespesa]])</f>
        <v>33 - Outras Despesas Correntes</v>
      </c>
    </row>
    <row r="525" spans="1:12" x14ac:dyDescent="0.25">
      <c r="A525">
        <v>410007</v>
      </c>
      <c r="B525" t="s">
        <v>173</v>
      </c>
      <c r="C525">
        <v>44</v>
      </c>
      <c r="D525" t="s">
        <v>14</v>
      </c>
      <c r="E525">
        <v>2019</v>
      </c>
      <c r="F525">
        <v>0</v>
      </c>
      <c r="G525">
        <v>466410</v>
      </c>
      <c r="H525">
        <v>10985.6</v>
      </c>
      <c r="I525">
        <v>4390</v>
      </c>
      <c r="J525">
        <v>4390</v>
      </c>
      <c r="K525" t="str">
        <f>VLOOKUP(Tabela1[[#This Row],[cdunidadegestora]],unidade!$C$1:$F$190,3,0)</f>
        <v>410007 - Controladoria Geral do Estado</v>
      </c>
      <c r="L525" t="str">
        <f>CONCATENATE(Tabela1[[#This Row],[cdgruponaturezadespesa]]," - ",Tabela1[[#This Row],[nmgruponaturezadespesa]])</f>
        <v>44 - Investimentos</v>
      </c>
    </row>
    <row r="526" spans="1:12" x14ac:dyDescent="0.25">
      <c r="A526">
        <v>180001</v>
      </c>
      <c r="B526" t="s">
        <v>70</v>
      </c>
      <c r="C526">
        <v>44</v>
      </c>
      <c r="D526" t="s">
        <v>14</v>
      </c>
      <c r="E526">
        <v>2016</v>
      </c>
      <c r="F526">
        <v>59605</v>
      </c>
      <c r="G526">
        <v>119150.05</v>
      </c>
      <c r="H526">
        <v>119140</v>
      </c>
      <c r="I526">
        <v>104062</v>
      </c>
      <c r="J526">
        <v>104062</v>
      </c>
      <c r="K526" t="str">
        <f>VLOOKUP(Tabela1[[#This Row],[cdunidadegestora]],unidade!$C$1:$F$190,3,0)</f>
        <v>180001 - Secretaria de Estado do Planejamento</v>
      </c>
      <c r="L526" t="str">
        <f>CONCATENATE(Tabela1[[#This Row],[cdgruponaturezadespesa]]," - ",Tabela1[[#This Row],[nmgruponaturezadespesa]])</f>
        <v>44 - Investimentos</v>
      </c>
    </row>
    <row r="527" spans="1:12" x14ac:dyDescent="0.25">
      <c r="A527">
        <v>230022</v>
      </c>
      <c r="B527" t="s">
        <v>93</v>
      </c>
      <c r="C527">
        <v>31</v>
      </c>
      <c r="D527" t="s">
        <v>17</v>
      </c>
      <c r="E527">
        <v>2016</v>
      </c>
      <c r="F527">
        <v>10897069</v>
      </c>
      <c r="G527">
        <v>12765787.140000001</v>
      </c>
      <c r="H527">
        <v>12670594.68</v>
      </c>
      <c r="I527">
        <v>12670056.32</v>
      </c>
      <c r="J527">
        <v>12653007.359999999</v>
      </c>
      <c r="K527" t="str">
        <f>VLOOKUP(Tabela1[[#This Row],[cdunidadegestora]],unidade!$C$1:$F$190,3,0)</f>
        <v>230022 - Fundação Catarinense de Cultura</v>
      </c>
      <c r="L527" t="str">
        <f>CONCATENATE(Tabela1[[#This Row],[cdgruponaturezadespesa]]," - ",Tabela1[[#This Row],[nmgruponaturezadespesa]])</f>
        <v>31 - Pessoal e Encargos Sociais</v>
      </c>
    </row>
    <row r="528" spans="1:12" x14ac:dyDescent="0.25">
      <c r="A528">
        <v>260096</v>
      </c>
      <c r="B528" t="s">
        <v>58</v>
      </c>
      <c r="C528">
        <v>44</v>
      </c>
      <c r="D528" t="s">
        <v>14</v>
      </c>
      <c r="E528">
        <v>2016</v>
      </c>
      <c r="F528">
        <v>18782433</v>
      </c>
      <c r="G528">
        <v>56922272.799999997</v>
      </c>
      <c r="H528">
        <v>7062117.5300000003</v>
      </c>
      <c r="I528">
        <v>3172444.42</v>
      </c>
      <c r="J528">
        <v>3172444.42</v>
      </c>
      <c r="K528" t="str">
        <f>VLOOKUP(Tabela1[[#This Row],[cdunidadegestora]],unidade!$C$1:$F$190,3,0)</f>
        <v>260096 - Fundo Est. de Combate e Erradicação da Pobreza</v>
      </c>
      <c r="L528" t="str">
        <f>CONCATENATE(Tabela1[[#This Row],[cdgruponaturezadespesa]]," - ",Tabela1[[#This Row],[nmgruponaturezadespesa]])</f>
        <v>44 - Investimentos</v>
      </c>
    </row>
    <row r="529" spans="1:12" x14ac:dyDescent="0.25">
      <c r="A529">
        <v>270023</v>
      </c>
      <c r="B529" t="s">
        <v>64</v>
      </c>
      <c r="C529">
        <v>31</v>
      </c>
      <c r="D529" t="s">
        <v>17</v>
      </c>
      <c r="E529">
        <v>2016</v>
      </c>
      <c r="F529">
        <v>8051800</v>
      </c>
      <c r="G529">
        <v>8155300</v>
      </c>
      <c r="H529">
        <v>7546114.1299999999</v>
      </c>
      <c r="I529">
        <v>7541756.4000000004</v>
      </c>
      <c r="J529">
        <v>7524827.71</v>
      </c>
      <c r="K529" t="str">
        <f>VLOOKUP(Tabela1[[#This Row],[cdunidadegestora]],unidade!$C$1:$F$190,3,0)</f>
        <v>270023 - Junta Comercial do Estado de Santa Catarina</v>
      </c>
      <c r="L529" t="str">
        <f>CONCATENATE(Tabela1[[#This Row],[cdgruponaturezadespesa]]," - ",Tabela1[[#This Row],[nmgruponaturezadespesa]])</f>
        <v>31 - Pessoal e Encargos Sociais</v>
      </c>
    </row>
    <row r="530" spans="1:12" x14ac:dyDescent="0.25">
      <c r="A530">
        <v>410002</v>
      </c>
      <c r="B530" t="s">
        <v>50</v>
      </c>
      <c r="C530">
        <v>44</v>
      </c>
      <c r="D530" t="s">
        <v>14</v>
      </c>
      <c r="E530">
        <v>2016</v>
      </c>
      <c r="F530">
        <v>0</v>
      </c>
      <c r="G530">
        <v>7758</v>
      </c>
      <c r="H530">
        <v>7758</v>
      </c>
      <c r="I530">
        <v>0</v>
      </c>
      <c r="J530">
        <v>0</v>
      </c>
      <c r="K530" t="str">
        <f>VLOOKUP(Tabela1[[#This Row],[cdunidadegestora]],unidade!$C$1:$F$190,3,0)</f>
        <v>410002 - Procuradoria Geral do Estado</v>
      </c>
      <c r="L530" t="str">
        <f>CONCATENATE(Tabela1[[#This Row],[cdgruponaturezadespesa]]," - ",Tabela1[[#This Row],[nmgruponaturezadespesa]])</f>
        <v>44 - Investimentos</v>
      </c>
    </row>
    <row r="531" spans="1:12" x14ac:dyDescent="0.25">
      <c r="A531">
        <v>410094</v>
      </c>
      <c r="B531" t="s">
        <v>42</v>
      </c>
      <c r="C531">
        <v>33</v>
      </c>
      <c r="D531" t="s">
        <v>11</v>
      </c>
      <c r="E531">
        <v>2016</v>
      </c>
      <c r="F531">
        <v>21484356</v>
      </c>
      <c r="G531">
        <v>10453377.32</v>
      </c>
      <c r="H531">
        <v>5477.19</v>
      </c>
      <c r="I531">
        <v>5477.19</v>
      </c>
      <c r="J531">
        <v>5477.19</v>
      </c>
      <c r="K531" t="str">
        <f>VLOOKUP(Tabela1[[#This Row],[cdunidadegestora]],unidade!$C$1:$F$190,3,0)</f>
        <v>410094 - Fundo de Desenvolvimento Social</v>
      </c>
      <c r="L531" t="str">
        <f>CONCATENATE(Tabela1[[#This Row],[cdgruponaturezadespesa]]," - ",Tabela1[[#This Row],[nmgruponaturezadespesa]])</f>
        <v>33 - Outras Despesas Correntes</v>
      </c>
    </row>
    <row r="532" spans="1:12" x14ac:dyDescent="0.25">
      <c r="A532">
        <v>440093</v>
      </c>
      <c r="B532" t="s">
        <v>110</v>
      </c>
      <c r="C532">
        <v>33</v>
      </c>
      <c r="D532" t="s">
        <v>11</v>
      </c>
      <c r="E532">
        <v>2016</v>
      </c>
      <c r="F532">
        <v>29662880</v>
      </c>
      <c r="G532">
        <v>31441835.859999999</v>
      </c>
      <c r="H532">
        <v>31275462.620000001</v>
      </c>
      <c r="I532">
        <v>31268652.199999999</v>
      </c>
      <c r="J532">
        <v>31268652.199999999</v>
      </c>
      <c r="K532" t="str">
        <f>VLOOKUP(Tabela1[[#This Row],[cdunidadegestora]],unidade!$C$1:$F$190,3,0)</f>
        <v>440093 - Fundo Estadual de Desenvolvimento Rural</v>
      </c>
      <c r="L532" t="str">
        <f>CONCATENATE(Tabela1[[#This Row],[cdgruponaturezadespesa]]," - ",Tabela1[[#This Row],[nmgruponaturezadespesa]])</f>
        <v>33 - Outras Despesas Correntes</v>
      </c>
    </row>
    <row r="533" spans="1:12" x14ac:dyDescent="0.25">
      <c r="A533">
        <v>540001</v>
      </c>
      <c r="B533" t="s">
        <v>174</v>
      </c>
      <c r="C533">
        <v>44</v>
      </c>
      <c r="D533" t="s">
        <v>14</v>
      </c>
      <c r="E533">
        <v>2016</v>
      </c>
      <c r="F533">
        <v>0</v>
      </c>
      <c r="G533">
        <v>181850</v>
      </c>
      <c r="H533">
        <v>0</v>
      </c>
      <c r="I533">
        <v>0</v>
      </c>
      <c r="J533">
        <v>0</v>
      </c>
      <c r="K533" t="str">
        <f>VLOOKUP(Tabela1[[#This Row],[cdunidadegestora]],unidade!$C$1:$F$190,3,0)</f>
        <v>540001 - Secretaria de Estado da Justiça e Cidadania</v>
      </c>
      <c r="L533" t="str">
        <f>CONCATENATE(Tabela1[[#This Row],[cdgruponaturezadespesa]]," - ",Tabela1[[#This Row],[nmgruponaturezadespesa]])</f>
        <v>44 - Investimentos</v>
      </c>
    </row>
    <row r="534" spans="1:12" x14ac:dyDescent="0.25">
      <c r="A534">
        <v>540091</v>
      </c>
      <c r="B534" t="s">
        <v>25</v>
      </c>
      <c r="C534">
        <v>33</v>
      </c>
      <c r="D534" t="s">
        <v>11</v>
      </c>
      <c r="E534">
        <v>2016</v>
      </c>
      <c r="F534">
        <v>1200000</v>
      </c>
      <c r="G534">
        <v>4181838.34</v>
      </c>
      <c r="H534">
        <v>214364.5</v>
      </c>
      <c r="I534">
        <v>214364.5</v>
      </c>
      <c r="J534">
        <v>214364.5</v>
      </c>
      <c r="K534" t="str">
        <f>VLOOKUP(Tabela1[[#This Row],[cdunidadegestora]],unidade!$C$1:$F$190,3,0)</f>
        <v>540091 - Fundo  Rotativo da Penitenciária Industrial de Joinville</v>
      </c>
      <c r="L534" t="str">
        <f>CONCATENATE(Tabela1[[#This Row],[cdgruponaturezadespesa]]," - ",Tabela1[[#This Row],[nmgruponaturezadespesa]])</f>
        <v>33 - Outras Despesas Correntes</v>
      </c>
    </row>
    <row r="535" spans="1:12" x14ac:dyDescent="0.25">
      <c r="A535">
        <v>660001</v>
      </c>
      <c r="B535" t="s">
        <v>112</v>
      </c>
      <c r="C535">
        <v>31</v>
      </c>
      <c r="D535" t="s">
        <v>17</v>
      </c>
      <c r="E535">
        <v>2016</v>
      </c>
      <c r="F535">
        <v>2446904</v>
      </c>
      <c r="G535">
        <v>2739674.91</v>
      </c>
      <c r="H535">
        <v>2735391.53</v>
      </c>
      <c r="I535">
        <v>2735391.53</v>
      </c>
      <c r="J535">
        <v>2735391.53</v>
      </c>
      <c r="K535" t="str">
        <f>VLOOKUP(Tabela1[[#This Row],[cdunidadegestora]],unidade!$C$1:$F$190,3,0)</f>
        <v>410035 - Agência de Desenvolvimento Regional de Timbó</v>
      </c>
      <c r="L535" t="str">
        <f>CONCATENATE(Tabela1[[#This Row],[cdgruponaturezadespesa]]," - ",Tabela1[[#This Row],[nmgruponaturezadespesa]])</f>
        <v>31 - Pessoal e Encargos Sociais</v>
      </c>
    </row>
    <row r="536" spans="1:12" x14ac:dyDescent="0.25">
      <c r="A536">
        <v>700001</v>
      </c>
      <c r="B536" t="s">
        <v>160</v>
      </c>
      <c r="C536">
        <v>33</v>
      </c>
      <c r="D536" t="s">
        <v>11</v>
      </c>
      <c r="E536">
        <v>2016</v>
      </c>
      <c r="F536">
        <v>3450348</v>
      </c>
      <c r="G536">
        <v>6540029.4400000004</v>
      </c>
      <c r="H536">
        <v>5275572.62</v>
      </c>
      <c r="I536">
        <v>5237466.42</v>
      </c>
      <c r="J536">
        <v>5237094.3099999996</v>
      </c>
      <c r="K536" t="str">
        <f>VLOOKUP(Tabela1[[#This Row],[cdunidadegestora]],unidade!$C$1:$F$190,3,0)</f>
        <v>410037 - Agência de Desenvolvimento Regional de São Miguel do Oeste</v>
      </c>
      <c r="L536" t="str">
        <f>CONCATENATE(Tabela1[[#This Row],[cdgruponaturezadespesa]]," - ",Tabela1[[#This Row],[nmgruponaturezadespesa]])</f>
        <v>33 - Outras Despesas Correntes</v>
      </c>
    </row>
    <row r="537" spans="1:12" x14ac:dyDescent="0.25">
      <c r="A537">
        <v>780001</v>
      </c>
      <c r="B537" t="s">
        <v>175</v>
      </c>
      <c r="C537">
        <v>33</v>
      </c>
      <c r="D537" t="s">
        <v>11</v>
      </c>
      <c r="E537">
        <v>2016</v>
      </c>
      <c r="F537">
        <v>3988471</v>
      </c>
      <c r="G537">
        <v>5824643.6200000001</v>
      </c>
      <c r="H537">
        <v>4319943.3600000003</v>
      </c>
      <c r="I537">
        <v>4169900.88</v>
      </c>
      <c r="J537">
        <v>4169900.88</v>
      </c>
      <c r="K537" t="str">
        <f>VLOOKUP(Tabela1[[#This Row],[cdunidadegestora]],unidade!$C$1:$F$190,3,0)</f>
        <v>410045 - Agência de Desenvolvimento Regional de Videira</v>
      </c>
      <c r="L537" t="str">
        <f>CONCATENATE(Tabela1[[#This Row],[cdgruponaturezadespesa]]," - ",Tabela1[[#This Row],[nmgruponaturezadespesa]])</f>
        <v>33 - Outras Despesas Correntes</v>
      </c>
    </row>
    <row r="538" spans="1:12" x14ac:dyDescent="0.25">
      <c r="A538">
        <v>790001</v>
      </c>
      <c r="B538" t="s">
        <v>31</v>
      </c>
      <c r="C538">
        <v>44</v>
      </c>
      <c r="D538" t="s">
        <v>14</v>
      </c>
      <c r="E538">
        <v>2016</v>
      </c>
      <c r="F538">
        <v>342888</v>
      </c>
      <c r="G538">
        <v>341579.38</v>
      </c>
      <c r="H538">
        <v>238170.06</v>
      </c>
      <c r="I538">
        <v>238170.06</v>
      </c>
      <c r="J538">
        <v>238170.06</v>
      </c>
      <c r="K538" t="str">
        <f>VLOOKUP(Tabela1[[#This Row],[cdunidadegestora]],unidade!$C$1:$F$190,3,0)</f>
        <v>410046 - Agência de Desenvolvimento Regional de Caçador</v>
      </c>
      <c r="L538" t="str">
        <f>CONCATENATE(Tabela1[[#This Row],[cdgruponaturezadespesa]]," - ",Tabela1[[#This Row],[nmgruponaturezadespesa]])</f>
        <v>44 - Investimentos</v>
      </c>
    </row>
    <row r="539" spans="1:12" x14ac:dyDescent="0.25">
      <c r="A539">
        <v>820001</v>
      </c>
      <c r="B539" t="s">
        <v>79</v>
      </c>
      <c r="C539">
        <v>44</v>
      </c>
      <c r="D539" t="s">
        <v>14</v>
      </c>
      <c r="E539">
        <v>2016</v>
      </c>
      <c r="F539">
        <v>272797</v>
      </c>
      <c r="G539">
        <v>1747139</v>
      </c>
      <c r="H539">
        <v>1670842.93</v>
      </c>
      <c r="I539">
        <v>1670842.93</v>
      </c>
      <c r="J539">
        <v>1670842.93</v>
      </c>
      <c r="K539" t="str">
        <f>VLOOKUP(Tabela1[[#This Row],[cdunidadegestora]],unidade!$C$1:$F$190,3,0)</f>
        <v>410049 - Agência de Desenvolvimento Regional de Ituporanga</v>
      </c>
      <c r="L539" t="str">
        <f>CONCATENATE(Tabela1[[#This Row],[cdgruponaturezadespesa]]," - ",Tabela1[[#This Row],[nmgruponaturezadespesa]])</f>
        <v>44 - Investimentos</v>
      </c>
    </row>
    <row r="540" spans="1:12" x14ac:dyDescent="0.25">
      <c r="A540">
        <v>860001</v>
      </c>
      <c r="B540" t="s">
        <v>80</v>
      </c>
      <c r="C540">
        <v>44</v>
      </c>
      <c r="D540" t="s">
        <v>14</v>
      </c>
      <c r="E540">
        <v>2016</v>
      </c>
      <c r="F540">
        <v>914372</v>
      </c>
      <c r="G540">
        <v>6022053.4000000004</v>
      </c>
      <c r="H540">
        <v>5505727.0999999996</v>
      </c>
      <c r="I540">
        <v>5356620.4000000004</v>
      </c>
      <c r="J540">
        <v>5356620.4000000004</v>
      </c>
      <c r="K540" t="str">
        <f>VLOOKUP(Tabela1[[#This Row],[cdunidadegestora]],unidade!$C$1:$F$190,3,0)</f>
        <v>410053 - Agência de Desenvolvimento Regional de Itajai</v>
      </c>
      <c r="L540" t="str">
        <f>CONCATENATE(Tabela1[[#This Row],[cdgruponaturezadespesa]]," - ",Tabela1[[#This Row],[nmgruponaturezadespesa]])</f>
        <v>44 - Investimentos</v>
      </c>
    </row>
    <row r="541" spans="1:12" x14ac:dyDescent="0.25">
      <c r="A541">
        <v>880001</v>
      </c>
      <c r="B541" t="s">
        <v>139</v>
      </c>
      <c r="C541">
        <v>33</v>
      </c>
      <c r="D541" t="s">
        <v>11</v>
      </c>
      <c r="E541">
        <v>2016</v>
      </c>
      <c r="F541">
        <v>7450755</v>
      </c>
      <c r="G541">
        <v>9696696.0299999993</v>
      </c>
      <c r="H541">
        <v>7679662.5199999996</v>
      </c>
      <c r="I541">
        <v>7578827.6299999999</v>
      </c>
      <c r="J541">
        <v>7578827.6299999999</v>
      </c>
      <c r="K541" t="str">
        <f>VLOOKUP(Tabela1[[#This Row],[cdunidadegestora]],unidade!$C$1:$F$190,3,0)</f>
        <v>410054 - Agência de Desenvolvimento Regional de Laguna</v>
      </c>
      <c r="L541" t="str">
        <f>CONCATENATE(Tabela1[[#This Row],[cdgruponaturezadespesa]]," - ",Tabela1[[#This Row],[nmgruponaturezadespesa]])</f>
        <v>33 - Outras Despesas Correntes</v>
      </c>
    </row>
    <row r="542" spans="1:12" x14ac:dyDescent="0.25">
      <c r="A542">
        <v>940001</v>
      </c>
      <c r="B542" t="s">
        <v>170</v>
      </c>
      <c r="C542">
        <v>31</v>
      </c>
      <c r="D542" t="s">
        <v>17</v>
      </c>
      <c r="E542">
        <v>2016</v>
      </c>
      <c r="F542">
        <v>5189508</v>
      </c>
      <c r="G542">
        <v>5074309.4800000004</v>
      </c>
      <c r="H542">
        <v>5056905.01</v>
      </c>
      <c r="I542">
        <v>5056905.01</v>
      </c>
      <c r="J542">
        <v>5056905.01</v>
      </c>
      <c r="K542" t="str">
        <f>VLOOKUP(Tabela1[[#This Row],[cdunidadegestora]],unidade!$C$1:$F$190,3,0)</f>
        <v>410060 - Agência de Desenvolvimento Regional de Mafra</v>
      </c>
      <c r="L542" t="str">
        <f>CONCATENATE(Tabela1[[#This Row],[cdgruponaturezadespesa]]," - ",Tabela1[[#This Row],[nmgruponaturezadespesa]])</f>
        <v>31 - Pessoal e Encargos Sociais</v>
      </c>
    </row>
    <row r="543" spans="1:12" x14ac:dyDescent="0.25">
      <c r="A543">
        <v>150001</v>
      </c>
      <c r="B543" t="s">
        <v>131</v>
      </c>
      <c r="C543">
        <v>31</v>
      </c>
      <c r="D543" t="s">
        <v>17</v>
      </c>
      <c r="E543">
        <v>2017</v>
      </c>
      <c r="F543">
        <v>24875988</v>
      </c>
      <c r="G543">
        <v>32376352.850000001</v>
      </c>
      <c r="H543">
        <v>32309343.449999999</v>
      </c>
      <c r="I543">
        <v>32309343.449999999</v>
      </c>
      <c r="J543">
        <v>32304601.649999999</v>
      </c>
      <c r="K543" t="str">
        <f>VLOOKUP(Tabela1[[#This Row],[cdunidadegestora]],unidade!$C$1:$F$190,3,0)</f>
        <v>150001 - Defensoria Pública do Estado de Santa Catarina</v>
      </c>
      <c r="L543" t="str">
        <f>CONCATENATE(Tabela1[[#This Row],[cdgruponaturezadespesa]]," - ",Tabela1[[#This Row],[nmgruponaturezadespesa]])</f>
        <v>31 - Pessoal e Encargos Sociais</v>
      </c>
    </row>
    <row r="544" spans="1:12" x14ac:dyDescent="0.25">
      <c r="A544">
        <v>160097</v>
      </c>
      <c r="B544" t="s">
        <v>13</v>
      </c>
      <c r="C544">
        <v>33</v>
      </c>
      <c r="D544" t="s">
        <v>11</v>
      </c>
      <c r="E544">
        <v>2017</v>
      </c>
      <c r="F544">
        <v>457489418</v>
      </c>
      <c r="G544">
        <v>342609850.07999998</v>
      </c>
      <c r="H544">
        <v>310092755.88</v>
      </c>
      <c r="I544">
        <v>290912852.38999999</v>
      </c>
      <c r="J544">
        <v>289388858.62</v>
      </c>
      <c r="K544" t="str">
        <f>VLOOKUP(Tabela1[[#This Row],[cdunidadegestora]],unidade!$C$1:$F$190,3,0)</f>
        <v>160097 - Fundo de Melhoria da Polícia Militar</v>
      </c>
      <c r="L544" t="str">
        <f>CONCATENATE(Tabela1[[#This Row],[cdgruponaturezadespesa]]," - ",Tabela1[[#This Row],[nmgruponaturezadespesa]])</f>
        <v>33 - Outras Despesas Correntes</v>
      </c>
    </row>
    <row r="545" spans="1:12" x14ac:dyDescent="0.25">
      <c r="A545">
        <v>230023</v>
      </c>
      <c r="B545" t="s">
        <v>106</v>
      </c>
      <c r="C545">
        <v>31</v>
      </c>
      <c r="D545" t="s">
        <v>17</v>
      </c>
      <c r="E545">
        <v>2017</v>
      </c>
      <c r="F545">
        <v>4717986</v>
      </c>
      <c r="G545">
        <v>5132553.67</v>
      </c>
      <c r="H545">
        <v>5131547.3099999996</v>
      </c>
      <c r="I545">
        <v>5130870.5999999996</v>
      </c>
      <c r="J545">
        <v>5058798.6900000004</v>
      </c>
      <c r="K545" t="str">
        <f>VLOOKUP(Tabela1[[#This Row],[cdunidadegestora]],unidade!$C$1:$F$190,3,0)</f>
        <v>230023 - Santa Catarina Turismo S/A</v>
      </c>
      <c r="L545" t="str">
        <f>CONCATENATE(Tabela1[[#This Row],[cdgruponaturezadespesa]]," - ",Tabela1[[#This Row],[nmgruponaturezadespesa]])</f>
        <v>31 - Pessoal e Encargos Sociais</v>
      </c>
    </row>
    <row r="546" spans="1:12" x14ac:dyDescent="0.25">
      <c r="A546">
        <v>260093</v>
      </c>
      <c r="B546" t="s">
        <v>129</v>
      </c>
      <c r="C546">
        <v>33</v>
      </c>
      <c r="D546" t="s">
        <v>11</v>
      </c>
      <c r="E546">
        <v>2017</v>
      </c>
      <c r="F546">
        <v>47011161</v>
      </c>
      <c r="G546">
        <v>31148775.620000001</v>
      </c>
      <c r="H546">
        <v>22417379.100000001</v>
      </c>
      <c r="I546">
        <v>21953063.489999998</v>
      </c>
      <c r="J546">
        <v>21864907.109999999</v>
      </c>
      <c r="K546" t="str">
        <f>VLOOKUP(Tabela1[[#This Row],[cdunidadegestora]],unidade!$C$1:$F$190,3,0)</f>
        <v>260093 - Fundo Estadual de Assistência Social</v>
      </c>
      <c r="L546" t="str">
        <f>CONCATENATE(Tabela1[[#This Row],[cdgruponaturezadespesa]]," - ",Tabela1[[#This Row],[nmgruponaturezadespesa]])</f>
        <v>33 - Outras Despesas Correntes</v>
      </c>
    </row>
    <row r="547" spans="1:12" x14ac:dyDescent="0.25">
      <c r="A547">
        <v>270021</v>
      </c>
      <c r="B547" t="s">
        <v>128</v>
      </c>
      <c r="C547">
        <v>31</v>
      </c>
      <c r="D547" t="s">
        <v>17</v>
      </c>
      <c r="E547">
        <v>2017</v>
      </c>
      <c r="F547">
        <v>46590868</v>
      </c>
      <c r="G547">
        <v>46718202.560000002</v>
      </c>
      <c r="H547">
        <v>43656269.130000003</v>
      </c>
      <c r="I547">
        <v>43656269.130000003</v>
      </c>
      <c r="J547">
        <v>43613487.280000001</v>
      </c>
      <c r="K547" t="str">
        <f>VLOOKUP(Tabela1[[#This Row],[cdunidadegestora]],unidade!$C$1:$F$190,3,0)</f>
        <v>270021 - Instituto do Meio Ambiente</v>
      </c>
      <c r="L547" t="str">
        <f>CONCATENATE(Tabela1[[#This Row],[cdgruponaturezadespesa]]," - ",Tabela1[[#This Row],[nmgruponaturezadespesa]])</f>
        <v>31 - Pessoal e Encargos Sociais</v>
      </c>
    </row>
    <row r="548" spans="1:12" x14ac:dyDescent="0.25">
      <c r="A548">
        <v>410035</v>
      </c>
      <c r="B548" t="s">
        <v>100</v>
      </c>
      <c r="C548">
        <v>31</v>
      </c>
      <c r="D548" t="s">
        <v>17</v>
      </c>
      <c r="E548">
        <v>2017</v>
      </c>
      <c r="F548">
        <v>2821825</v>
      </c>
      <c r="G548">
        <v>3180424.73</v>
      </c>
      <c r="H548">
        <v>3180424.58</v>
      </c>
      <c r="I548">
        <v>3180424.58</v>
      </c>
      <c r="J548">
        <v>3166157.74</v>
      </c>
      <c r="K548" t="str">
        <f>VLOOKUP(Tabela1[[#This Row],[cdunidadegestora]],unidade!$C$1:$F$190,3,0)</f>
        <v>410035 - Agência de Desenvolvimento Regional de Timbó</v>
      </c>
      <c r="L548" t="str">
        <f>CONCATENATE(Tabela1[[#This Row],[cdgruponaturezadespesa]]," - ",Tabela1[[#This Row],[nmgruponaturezadespesa]])</f>
        <v>31 - Pessoal e Encargos Sociais</v>
      </c>
    </row>
    <row r="549" spans="1:12" x14ac:dyDescent="0.25">
      <c r="A549">
        <v>410036</v>
      </c>
      <c r="B549" t="s">
        <v>144</v>
      </c>
      <c r="C549">
        <v>44</v>
      </c>
      <c r="D549" t="s">
        <v>14</v>
      </c>
      <c r="E549">
        <v>2017</v>
      </c>
      <c r="F549">
        <v>228417</v>
      </c>
      <c r="G549">
        <v>1944789.57</v>
      </c>
      <c r="H549">
        <v>1848671.98</v>
      </c>
      <c r="I549">
        <v>1848671.98</v>
      </c>
      <c r="J549">
        <v>1848671.98</v>
      </c>
      <c r="K549" t="str">
        <f>VLOOKUP(Tabela1[[#This Row],[cdunidadegestora]],unidade!$C$1:$F$190,3,0)</f>
        <v>410036 - Agência de Desenvolvimento Regional de Braço do Norte</v>
      </c>
      <c r="L549" t="str">
        <f>CONCATENATE(Tabela1[[#This Row],[cdgruponaturezadespesa]]," - ",Tabela1[[#This Row],[nmgruponaturezadespesa]])</f>
        <v>44 - Investimentos</v>
      </c>
    </row>
    <row r="550" spans="1:12" x14ac:dyDescent="0.25">
      <c r="A550">
        <v>410038</v>
      </c>
      <c r="B550" t="s">
        <v>66</v>
      </c>
      <c r="C550">
        <v>31</v>
      </c>
      <c r="D550" t="s">
        <v>17</v>
      </c>
      <c r="E550">
        <v>2017</v>
      </c>
      <c r="F550">
        <v>4527258</v>
      </c>
      <c r="G550">
        <v>4339032.88</v>
      </c>
      <c r="H550">
        <v>4339015.5199999996</v>
      </c>
      <c r="I550">
        <v>4339015.5199999996</v>
      </c>
      <c r="J550">
        <v>4325004.88</v>
      </c>
      <c r="K550" t="str">
        <f>VLOOKUP(Tabela1[[#This Row],[cdunidadegestora]],unidade!$C$1:$F$190,3,0)</f>
        <v>410038 - Agência de Desenvolvimento Regional de Maravilha</v>
      </c>
      <c r="L550" t="str">
        <f>CONCATENATE(Tabela1[[#This Row],[cdgruponaturezadespesa]]," - ",Tabela1[[#This Row],[nmgruponaturezadespesa]])</f>
        <v>31 - Pessoal e Encargos Sociais</v>
      </c>
    </row>
    <row r="551" spans="1:12" x14ac:dyDescent="0.25">
      <c r="A551">
        <v>410044</v>
      </c>
      <c r="B551" t="s">
        <v>132</v>
      </c>
      <c r="C551">
        <v>33</v>
      </c>
      <c r="D551" t="s">
        <v>11</v>
      </c>
      <c r="E551">
        <v>2017</v>
      </c>
      <c r="F551">
        <v>3991196</v>
      </c>
      <c r="G551">
        <v>5565059.1100000003</v>
      </c>
      <c r="H551">
        <v>4970765.59</v>
      </c>
      <c r="I551">
        <v>4549042.25</v>
      </c>
      <c r="J551">
        <v>4537955.66</v>
      </c>
      <c r="K551" t="str">
        <f>VLOOKUP(Tabela1[[#This Row],[cdunidadegestora]],unidade!$C$1:$F$190,3,0)</f>
        <v>410044 - Agência de Desenvolvimento Regional de Campos Novos</v>
      </c>
      <c r="L551" t="str">
        <f>CONCATENATE(Tabela1[[#This Row],[cdgruponaturezadespesa]]," - ",Tabela1[[#This Row],[nmgruponaturezadespesa]])</f>
        <v>33 - Outras Despesas Correntes</v>
      </c>
    </row>
    <row r="552" spans="1:12" x14ac:dyDescent="0.25">
      <c r="A552">
        <v>410046</v>
      </c>
      <c r="B552" t="s">
        <v>57</v>
      </c>
      <c r="C552">
        <v>33</v>
      </c>
      <c r="D552" t="s">
        <v>11</v>
      </c>
      <c r="E552">
        <v>2017</v>
      </c>
      <c r="F552">
        <v>4601914</v>
      </c>
      <c r="G552">
        <v>6900694.6699999999</v>
      </c>
      <c r="H552">
        <v>6080290</v>
      </c>
      <c r="I552">
        <v>5167692.26</v>
      </c>
      <c r="J552">
        <v>4965166.59</v>
      </c>
      <c r="K552" t="str">
        <f>VLOOKUP(Tabela1[[#This Row],[cdunidadegestora]],unidade!$C$1:$F$190,3,0)</f>
        <v>410046 - Agência de Desenvolvimento Regional de Caçador</v>
      </c>
      <c r="L552" t="str">
        <f>CONCATENATE(Tabela1[[#This Row],[cdgruponaturezadespesa]]," - ",Tabela1[[#This Row],[nmgruponaturezadespesa]])</f>
        <v>33 - Outras Despesas Correntes</v>
      </c>
    </row>
    <row r="553" spans="1:12" x14ac:dyDescent="0.25">
      <c r="A553">
        <v>410047</v>
      </c>
      <c r="B553" t="s">
        <v>87</v>
      </c>
      <c r="C553">
        <v>31</v>
      </c>
      <c r="D553" t="s">
        <v>17</v>
      </c>
      <c r="E553">
        <v>2017</v>
      </c>
      <c r="F553">
        <v>4553011</v>
      </c>
      <c r="G553">
        <v>4190279.74</v>
      </c>
      <c r="H553">
        <v>4190255.27</v>
      </c>
      <c r="I553">
        <v>4185223.71</v>
      </c>
      <c r="J553">
        <v>4173640.32</v>
      </c>
      <c r="K553" t="str">
        <f>VLOOKUP(Tabela1[[#This Row],[cdunidadegestora]],unidade!$C$1:$F$190,3,0)</f>
        <v>410047 - Agência de Desenvolvimento Regional de Curitibanos</v>
      </c>
      <c r="L553" t="str">
        <f>CONCATENATE(Tabela1[[#This Row],[cdgruponaturezadespesa]]," - ",Tabela1[[#This Row],[nmgruponaturezadespesa]])</f>
        <v>31 - Pessoal e Encargos Sociais</v>
      </c>
    </row>
    <row r="554" spans="1:12" x14ac:dyDescent="0.25">
      <c r="A554">
        <v>410063</v>
      </c>
      <c r="B554" t="s">
        <v>59</v>
      </c>
      <c r="C554">
        <v>33</v>
      </c>
      <c r="D554" t="s">
        <v>11</v>
      </c>
      <c r="E554">
        <v>2017</v>
      </c>
      <c r="F554">
        <v>3567467</v>
      </c>
      <c r="G554">
        <v>5783083.4299999997</v>
      </c>
      <c r="H554">
        <v>5650860.6799999997</v>
      </c>
      <c r="I554">
        <v>5371071.29</v>
      </c>
      <c r="J554">
        <v>5207170.87</v>
      </c>
      <c r="K554" t="str">
        <f>VLOOKUP(Tabela1[[#This Row],[cdunidadegestora]],unidade!$C$1:$F$190,3,0)</f>
        <v>410063 - Agência de Desenvolvimento Regional de São Joaquim</v>
      </c>
      <c r="L554" t="str">
        <f>CONCATENATE(Tabela1[[#This Row],[cdgruponaturezadespesa]]," - ",Tabela1[[#This Row],[nmgruponaturezadespesa]])</f>
        <v>33 - Outras Despesas Correntes</v>
      </c>
    </row>
    <row r="555" spans="1:12" x14ac:dyDescent="0.25">
      <c r="A555">
        <v>430001</v>
      </c>
      <c r="B555" t="s">
        <v>96</v>
      </c>
      <c r="C555">
        <v>44</v>
      </c>
      <c r="D555" t="s">
        <v>14</v>
      </c>
      <c r="E555">
        <v>2017</v>
      </c>
      <c r="F555">
        <v>110952</v>
      </c>
      <c r="G555">
        <v>86792</v>
      </c>
      <c r="H555">
        <v>23938</v>
      </c>
      <c r="I555">
        <v>8026</v>
      </c>
      <c r="J555">
        <v>1625</v>
      </c>
      <c r="K555" t="str">
        <f>VLOOKUP(Tabela1[[#This Row],[cdunidadegestora]],unidade!$C$1:$F$190,3,0)</f>
        <v>430001 - Procuradoria Geral Junto ao Tribunal de Contas</v>
      </c>
      <c r="L555" t="str">
        <f>CONCATENATE(Tabela1[[#This Row],[cdgruponaturezadespesa]]," - ",Tabela1[[#This Row],[nmgruponaturezadespesa]])</f>
        <v>44 - Investimentos</v>
      </c>
    </row>
    <row r="556" spans="1:12" x14ac:dyDescent="0.25">
      <c r="A556">
        <v>440022</v>
      </c>
      <c r="B556" t="s">
        <v>91</v>
      </c>
      <c r="C556">
        <v>44</v>
      </c>
      <c r="D556" t="s">
        <v>14</v>
      </c>
      <c r="E556">
        <v>2017</v>
      </c>
      <c r="F556">
        <v>2295103</v>
      </c>
      <c r="G556">
        <v>6655461.79</v>
      </c>
      <c r="H556">
        <v>5487429.9699999997</v>
      </c>
      <c r="I556">
        <v>5472429.9699999997</v>
      </c>
      <c r="J556">
        <v>5414554.3700000001</v>
      </c>
      <c r="K556" t="str">
        <f>VLOOKUP(Tabela1[[#This Row],[cdunidadegestora]],unidade!$C$1:$F$190,3,0)</f>
        <v>440022 - Companhia Integrada de Desenvolvimento Agrícola de Santa Catarina S/A</v>
      </c>
      <c r="L556" t="str">
        <f>CONCATENATE(Tabela1[[#This Row],[cdgruponaturezadespesa]]," - ",Tabela1[[#This Row],[nmgruponaturezadespesa]])</f>
        <v>44 - Investimentos</v>
      </c>
    </row>
    <row r="557" spans="1:12" x14ac:dyDescent="0.25">
      <c r="A557">
        <v>440023</v>
      </c>
      <c r="B557" t="s">
        <v>167</v>
      </c>
      <c r="C557">
        <v>33</v>
      </c>
      <c r="D557" t="s">
        <v>11</v>
      </c>
      <c r="E557">
        <v>2017</v>
      </c>
      <c r="F557">
        <v>105306250</v>
      </c>
      <c r="G557">
        <v>63809514.079999998</v>
      </c>
      <c r="H557">
        <v>57130650.18</v>
      </c>
      <c r="I557">
        <v>55915693.369999997</v>
      </c>
      <c r="J557">
        <v>52152888.960000001</v>
      </c>
      <c r="K557" t="str">
        <f>VLOOKUP(Tabela1[[#This Row],[cdunidadegestora]],unidade!$C$1:$F$190,3,0)</f>
        <v>440023 - Empresa de Pesquisa Agropecuária e Extensão Rural de Santa Catarina S/A</v>
      </c>
      <c r="L557" t="str">
        <f>CONCATENATE(Tabela1[[#This Row],[cdgruponaturezadespesa]]," - ",Tabela1[[#This Row],[nmgruponaturezadespesa]])</f>
        <v>33 - Outras Despesas Correntes</v>
      </c>
    </row>
    <row r="558" spans="1:12" x14ac:dyDescent="0.25">
      <c r="A558">
        <v>450001</v>
      </c>
      <c r="B558" t="s">
        <v>21</v>
      </c>
      <c r="C558">
        <v>31</v>
      </c>
      <c r="D558" t="s">
        <v>17</v>
      </c>
      <c r="E558">
        <v>2017</v>
      </c>
      <c r="F558">
        <v>1825450203</v>
      </c>
      <c r="G558">
        <v>1781917333.3099999</v>
      </c>
      <c r="H558">
        <v>1754818972.0999999</v>
      </c>
      <c r="I558">
        <v>1754685175.8099999</v>
      </c>
      <c r="J558">
        <v>1748906339.1800001</v>
      </c>
      <c r="K558" t="str">
        <f>VLOOKUP(Tabela1[[#This Row],[cdunidadegestora]],unidade!$C$1:$F$190,3,0)</f>
        <v>450001 - Secretaria de Estado da Educação</v>
      </c>
      <c r="L558" t="str">
        <f>CONCATENATE(Tabela1[[#This Row],[cdgruponaturezadespesa]]," - ",Tabela1[[#This Row],[nmgruponaturezadespesa]])</f>
        <v>31 - Pessoal e Encargos Sociais</v>
      </c>
    </row>
    <row r="559" spans="1:12" x14ac:dyDescent="0.25">
      <c r="A559">
        <v>520001</v>
      </c>
      <c r="B559" t="s">
        <v>134</v>
      </c>
      <c r="C559">
        <v>44</v>
      </c>
      <c r="D559" t="s">
        <v>14</v>
      </c>
      <c r="E559">
        <v>2017</v>
      </c>
      <c r="F559">
        <v>6339073</v>
      </c>
      <c r="G559">
        <v>3914372.39</v>
      </c>
      <c r="H559">
        <v>3914362.39</v>
      </c>
      <c r="I559">
        <v>3336136.23</v>
      </c>
      <c r="J559">
        <v>2328952.08</v>
      </c>
      <c r="K559" t="str">
        <f>VLOOKUP(Tabela1[[#This Row],[cdunidadegestora]],unidade!$C$1:$F$190,3,0)</f>
        <v>520001 - Secretaria de Estado da Fazenda</v>
      </c>
      <c r="L559" t="str">
        <f>CONCATENATE(Tabela1[[#This Row],[cdgruponaturezadespesa]]," - ",Tabela1[[#This Row],[nmgruponaturezadespesa]])</f>
        <v>44 - Investimentos</v>
      </c>
    </row>
    <row r="560" spans="1:12" x14ac:dyDescent="0.25">
      <c r="A560">
        <v>520030</v>
      </c>
      <c r="B560" t="s">
        <v>77</v>
      </c>
      <c r="C560">
        <v>31</v>
      </c>
      <c r="D560" t="s">
        <v>17</v>
      </c>
      <c r="E560">
        <v>2017</v>
      </c>
      <c r="F560">
        <v>1712719</v>
      </c>
      <c r="G560">
        <v>1974717.75</v>
      </c>
      <c r="H560">
        <v>1974715.63</v>
      </c>
      <c r="I560">
        <v>1974715.63</v>
      </c>
      <c r="J560">
        <v>1969661.06</v>
      </c>
      <c r="K560" t="str">
        <f>VLOOKUP(Tabela1[[#This Row],[cdunidadegestora]],unidade!$C$1:$F$190,3,0)</f>
        <v>520030 - Fundação Escola de Governo</v>
      </c>
      <c r="L560" t="str">
        <f>CONCATENATE(Tabela1[[#This Row],[cdgruponaturezadespesa]]," - ",Tabela1[[#This Row],[nmgruponaturezadespesa]])</f>
        <v>31 - Pessoal e Encargos Sociais</v>
      </c>
    </row>
    <row r="561" spans="1:12" x14ac:dyDescent="0.25">
      <c r="A561">
        <v>520030</v>
      </c>
      <c r="B561" t="s">
        <v>77</v>
      </c>
      <c r="C561">
        <v>44</v>
      </c>
      <c r="D561" t="s">
        <v>14</v>
      </c>
      <c r="E561">
        <v>2017</v>
      </c>
      <c r="F561">
        <v>30000</v>
      </c>
      <c r="G561">
        <v>63634.3</v>
      </c>
      <c r="H561">
        <v>41319.760000000002</v>
      </c>
      <c r="I561">
        <v>41319.760000000002</v>
      </c>
      <c r="J561">
        <v>41319.760000000002</v>
      </c>
      <c r="K561" t="str">
        <f>VLOOKUP(Tabela1[[#This Row],[cdunidadegestora]],unidade!$C$1:$F$190,3,0)</f>
        <v>520030 - Fundação Escola de Governo</v>
      </c>
      <c r="L561" t="str">
        <f>CONCATENATE(Tabela1[[#This Row],[cdgruponaturezadespesa]]," - ",Tabela1[[#This Row],[nmgruponaturezadespesa]])</f>
        <v>44 - Investimentos</v>
      </c>
    </row>
    <row r="562" spans="1:12" x14ac:dyDescent="0.25">
      <c r="A562">
        <v>520092</v>
      </c>
      <c r="B562" t="s">
        <v>23</v>
      </c>
      <c r="C562">
        <v>33</v>
      </c>
      <c r="D562" t="s">
        <v>11</v>
      </c>
      <c r="E562">
        <v>2017</v>
      </c>
      <c r="F562">
        <v>1200000</v>
      </c>
      <c r="G562">
        <v>2162939.2000000002</v>
      </c>
      <c r="H562">
        <v>1884127.71</v>
      </c>
      <c r="I562">
        <v>1602904.93</v>
      </c>
      <c r="J562">
        <v>1602904.93</v>
      </c>
      <c r="K562" t="str">
        <f>VLOOKUP(Tabela1[[#This Row],[cdunidadegestora]],unidade!$C$1:$F$190,3,0)</f>
        <v>520092 - Fundo de Esforço Fiscal</v>
      </c>
      <c r="L562" t="str">
        <f>CONCATENATE(Tabela1[[#This Row],[cdgruponaturezadespesa]]," - ",Tabela1[[#This Row],[nmgruponaturezadespesa]])</f>
        <v>33 - Outras Despesas Correntes</v>
      </c>
    </row>
    <row r="563" spans="1:12" x14ac:dyDescent="0.25">
      <c r="A563">
        <v>550091</v>
      </c>
      <c r="B563" t="s">
        <v>51</v>
      </c>
      <c r="C563">
        <v>33</v>
      </c>
      <c r="D563" t="s">
        <v>11</v>
      </c>
      <c r="E563">
        <v>2017</v>
      </c>
      <c r="F563">
        <v>47881684</v>
      </c>
      <c r="G563">
        <v>47961934.219999999</v>
      </c>
      <c r="H563">
        <v>18484495.739999998</v>
      </c>
      <c r="I563">
        <v>15426339.140000001</v>
      </c>
      <c r="J563">
        <v>14760696.65</v>
      </c>
      <c r="K563" t="str">
        <f>VLOOKUP(Tabela1[[#This Row],[cdunidadegestora]],unidade!$C$1:$F$190,3,0)</f>
        <v>550091 - Fundo Estadual de Defesa Civil</v>
      </c>
      <c r="L563" t="str">
        <f>CONCATENATE(Tabela1[[#This Row],[cdgruponaturezadespesa]]," - ",Tabela1[[#This Row],[nmgruponaturezadespesa]])</f>
        <v>33 - Outras Despesas Correntes</v>
      </c>
    </row>
    <row r="564" spans="1:12" x14ac:dyDescent="0.25">
      <c r="A564">
        <v>470001</v>
      </c>
      <c r="B564" t="s">
        <v>43</v>
      </c>
      <c r="C564">
        <v>44</v>
      </c>
      <c r="D564" t="s">
        <v>14</v>
      </c>
      <c r="E564">
        <v>2018</v>
      </c>
      <c r="F564">
        <v>0</v>
      </c>
      <c r="G564">
        <v>733029.48</v>
      </c>
      <c r="H564">
        <v>733029.48</v>
      </c>
      <c r="I564">
        <v>733029.48</v>
      </c>
      <c r="J564">
        <v>733029.48</v>
      </c>
      <c r="K564" t="str">
        <f>VLOOKUP(Tabela1[[#This Row],[cdunidadegestora]],unidade!$C$1:$F$190,3,0)</f>
        <v>470001 - Secretaria de Estado da Administração</v>
      </c>
      <c r="L564" t="str">
        <f>CONCATENATE(Tabela1[[#This Row],[cdgruponaturezadespesa]]," - ",Tabela1[[#This Row],[nmgruponaturezadespesa]])</f>
        <v>44 - Investimentos</v>
      </c>
    </row>
    <row r="565" spans="1:12" x14ac:dyDescent="0.25">
      <c r="A565">
        <v>230001</v>
      </c>
      <c r="B565" t="s">
        <v>94</v>
      </c>
      <c r="C565">
        <v>31</v>
      </c>
      <c r="D565" t="s">
        <v>17</v>
      </c>
      <c r="E565">
        <v>2018</v>
      </c>
      <c r="F565">
        <v>10925900</v>
      </c>
      <c r="G565">
        <v>10342844.75</v>
      </c>
      <c r="H565">
        <v>10306057.98</v>
      </c>
      <c r="I565">
        <v>10292805.289999999</v>
      </c>
      <c r="J565">
        <v>10242445.5</v>
      </c>
      <c r="K565" t="str">
        <f>VLOOKUP(Tabela1[[#This Row],[cdunidadegestora]],unidade!$C$1:$F$190,3,0)</f>
        <v>230001 - Secretaria de Estado de Turismo, Cultura e Esporte</v>
      </c>
      <c r="L565" t="str">
        <f>CONCATENATE(Tabela1[[#This Row],[cdgruponaturezadespesa]]," - ",Tabela1[[#This Row],[nmgruponaturezadespesa]])</f>
        <v>31 - Pessoal e Encargos Sociais</v>
      </c>
    </row>
    <row r="566" spans="1:12" x14ac:dyDescent="0.25">
      <c r="A566">
        <v>540092</v>
      </c>
      <c r="B566" t="s">
        <v>154</v>
      </c>
      <c r="C566">
        <v>44</v>
      </c>
      <c r="D566" t="s">
        <v>14</v>
      </c>
      <c r="E566">
        <v>2018</v>
      </c>
      <c r="F566">
        <v>87899</v>
      </c>
      <c r="G566">
        <v>1437899</v>
      </c>
      <c r="H566">
        <v>591016.35</v>
      </c>
      <c r="I566">
        <v>591016.35</v>
      </c>
      <c r="J566">
        <v>591016.35</v>
      </c>
      <c r="K566" t="str">
        <f>VLOOKUP(Tabela1[[#This Row],[cdunidadegestora]],unidade!$C$1:$F$190,3,0)</f>
        <v>540092 - Fundo Rotativo da Penitenciária  Sul</v>
      </c>
      <c r="L566" t="str">
        <f>CONCATENATE(Tabela1[[#This Row],[cdgruponaturezadespesa]]," - ",Tabela1[[#This Row],[nmgruponaturezadespesa]])</f>
        <v>44 - Investimentos</v>
      </c>
    </row>
    <row r="567" spans="1:12" x14ac:dyDescent="0.25">
      <c r="A567">
        <v>440023</v>
      </c>
      <c r="B567" t="s">
        <v>167</v>
      </c>
      <c r="C567">
        <v>31</v>
      </c>
      <c r="D567" t="s">
        <v>17</v>
      </c>
      <c r="E567">
        <v>2018</v>
      </c>
      <c r="F567">
        <v>305590231</v>
      </c>
      <c r="G567">
        <v>298597380.72000003</v>
      </c>
      <c r="H567">
        <v>297381720.98000002</v>
      </c>
      <c r="I567">
        <v>297381720.98000002</v>
      </c>
      <c r="J567">
        <v>290376460.55000001</v>
      </c>
      <c r="K567" t="str">
        <f>VLOOKUP(Tabela1[[#This Row],[cdunidadegestora]],unidade!$C$1:$F$190,3,0)</f>
        <v>440023 - Empresa de Pesquisa Agropecuária e Extensão Rural de Santa Catarina S/A</v>
      </c>
      <c r="L567" t="str">
        <f>CONCATENATE(Tabela1[[#This Row],[cdgruponaturezadespesa]]," - ",Tabela1[[#This Row],[nmgruponaturezadespesa]])</f>
        <v>31 - Pessoal e Encargos Sociais</v>
      </c>
    </row>
    <row r="568" spans="1:12" x14ac:dyDescent="0.25">
      <c r="A568">
        <v>470092</v>
      </c>
      <c r="B568" t="s">
        <v>150</v>
      </c>
      <c r="C568">
        <v>44</v>
      </c>
      <c r="D568" t="s">
        <v>14</v>
      </c>
      <c r="E568">
        <v>2018</v>
      </c>
      <c r="F568">
        <v>94456060</v>
      </c>
      <c r="G568">
        <v>69408226</v>
      </c>
      <c r="H568">
        <v>68532.600000000006</v>
      </c>
      <c r="I568">
        <v>68532.600000000006</v>
      </c>
      <c r="J568">
        <v>68532.600000000006</v>
      </c>
      <c r="K568" t="str">
        <f>VLOOKUP(Tabela1[[#This Row],[cdunidadegestora]],unidade!$C$1:$F$190,3,0)</f>
        <v>470092 - Fundo do Plano de Saúde dos Servidores Públicos Estaduais</v>
      </c>
      <c r="L568" t="str">
        <f>CONCATENATE(Tabela1[[#This Row],[cdgruponaturezadespesa]]," - ",Tabela1[[#This Row],[nmgruponaturezadespesa]])</f>
        <v>44 - Investimentos</v>
      </c>
    </row>
    <row r="569" spans="1:12" x14ac:dyDescent="0.25">
      <c r="A569">
        <v>410059</v>
      </c>
      <c r="B569" t="s">
        <v>145</v>
      </c>
      <c r="C569">
        <v>44</v>
      </c>
      <c r="D569" t="s">
        <v>14</v>
      </c>
      <c r="E569">
        <v>2018</v>
      </c>
      <c r="F569">
        <v>190144</v>
      </c>
      <c r="G569">
        <v>1576938.94</v>
      </c>
      <c r="H569">
        <v>1493219.38</v>
      </c>
      <c r="I569">
        <v>1493219.38</v>
      </c>
      <c r="J569">
        <v>1493219.38</v>
      </c>
      <c r="K569" t="str">
        <f>VLOOKUP(Tabela1[[#This Row],[cdunidadegestora]],unidade!$C$1:$F$190,3,0)</f>
        <v>410059 - Agência de Desenvolvimento Regional de Jaraguá do Sul</v>
      </c>
      <c r="L569" t="str">
        <f>CONCATENATE(Tabela1[[#This Row],[cdgruponaturezadespesa]]," - ",Tabela1[[#This Row],[nmgruponaturezadespesa]])</f>
        <v>44 - Investimentos</v>
      </c>
    </row>
    <row r="570" spans="1:12" x14ac:dyDescent="0.25">
      <c r="A570">
        <v>410041</v>
      </c>
      <c r="B570" t="s">
        <v>56</v>
      </c>
      <c r="C570">
        <v>44</v>
      </c>
      <c r="D570" t="s">
        <v>14</v>
      </c>
      <c r="E570">
        <v>2018</v>
      </c>
      <c r="F570">
        <v>136730</v>
      </c>
      <c r="G570">
        <v>6097768.6900000004</v>
      </c>
      <c r="H570">
        <v>5984961.2300000004</v>
      </c>
      <c r="I570">
        <v>5571349.6100000003</v>
      </c>
      <c r="J570">
        <v>5571349.6100000003</v>
      </c>
      <c r="K570" t="str">
        <f>VLOOKUP(Tabela1[[#This Row],[cdunidadegestora]],unidade!$C$1:$F$190,3,0)</f>
        <v>410041 - Agência de Desenvolvimento Regional de Xanxerê</v>
      </c>
      <c r="L570" t="str">
        <f>CONCATENATE(Tabela1[[#This Row],[cdgruponaturezadespesa]]," - ",Tabela1[[#This Row],[nmgruponaturezadespesa]])</f>
        <v>44 - Investimentos</v>
      </c>
    </row>
    <row r="571" spans="1:12" x14ac:dyDescent="0.25">
      <c r="A571">
        <v>520030</v>
      </c>
      <c r="B571" t="s">
        <v>77</v>
      </c>
      <c r="C571">
        <v>31</v>
      </c>
      <c r="D571" t="s">
        <v>17</v>
      </c>
      <c r="E571">
        <v>2018</v>
      </c>
      <c r="F571">
        <v>2006811</v>
      </c>
      <c r="G571">
        <v>1841921.65</v>
      </c>
      <c r="H571">
        <v>1841920.6</v>
      </c>
      <c r="I571">
        <v>1841920.6</v>
      </c>
      <c r="J571">
        <v>1836456.27</v>
      </c>
      <c r="K571" t="str">
        <f>VLOOKUP(Tabela1[[#This Row],[cdunidadegestora]],unidade!$C$1:$F$190,3,0)</f>
        <v>520030 - Fundação Escola de Governo</v>
      </c>
      <c r="L571" t="str">
        <f>CONCATENATE(Tabela1[[#This Row],[cdgruponaturezadespesa]]," - ",Tabela1[[#This Row],[nmgruponaturezadespesa]])</f>
        <v>31 - Pessoal e Encargos Sociais</v>
      </c>
    </row>
    <row r="572" spans="1:12" x14ac:dyDescent="0.25">
      <c r="A572">
        <v>540096</v>
      </c>
      <c r="B572" t="s">
        <v>26</v>
      </c>
      <c r="C572">
        <v>44</v>
      </c>
      <c r="D572" t="s">
        <v>14</v>
      </c>
      <c r="E572">
        <v>2018</v>
      </c>
      <c r="F572">
        <v>59194902</v>
      </c>
      <c r="G572">
        <v>161631507.13999999</v>
      </c>
      <c r="H572">
        <v>68319775.650000006</v>
      </c>
      <c r="I572">
        <v>54751445.659999996</v>
      </c>
      <c r="J572">
        <v>54409415.920000002</v>
      </c>
      <c r="K572" t="str">
        <f>VLOOKUP(Tabela1[[#This Row],[cdunidadegestora]],unidade!$C$1:$F$190,3,0)</f>
        <v>540096 - Fundo Penitenciário do Estado de Santa Catarina - Fupesc</v>
      </c>
      <c r="L572" t="str">
        <f>CONCATENATE(Tabela1[[#This Row],[cdgruponaturezadespesa]]," - ",Tabela1[[#This Row],[nmgruponaturezadespesa]])</f>
        <v>44 - Investimentos</v>
      </c>
    </row>
    <row r="573" spans="1:12" x14ac:dyDescent="0.25">
      <c r="A573">
        <v>550001</v>
      </c>
      <c r="B573" t="s">
        <v>135</v>
      </c>
      <c r="C573">
        <v>44</v>
      </c>
      <c r="D573" t="s">
        <v>14</v>
      </c>
      <c r="E573">
        <v>2018</v>
      </c>
      <c r="F573">
        <v>30150000</v>
      </c>
      <c r="G573">
        <v>40136395.399999999</v>
      </c>
      <c r="H573">
        <v>5928759.6900000004</v>
      </c>
      <c r="I573">
        <v>5903281.8399999999</v>
      </c>
      <c r="J573">
        <v>5877096.0700000003</v>
      </c>
      <c r="K573" t="str">
        <f>VLOOKUP(Tabela1[[#This Row],[cdunidadegestora]],unidade!$C$1:$F$190,3,0)</f>
        <v>550001 - Secretaria de Estado da Defesa Civil</v>
      </c>
      <c r="L573" t="str">
        <f>CONCATENATE(Tabela1[[#This Row],[cdgruponaturezadespesa]]," - ",Tabela1[[#This Row],[nmgruponaturezadespesa]])</f>
        <v>44 - Investimentos</v>
      </c>
    </row>
    <row r="574" spans="1:12" x14ac:dyDescent="0.25">
      <c r="A574">
        <v>530023</v>
      </c>
      <c r="B574" t="s">
        <v>24</v>
      </c>
      <c r="C574">
        <v>33</v>
      </c>
      <c r="D574" t="s">
        <v>11</v>
      </c>
      <c r="E574">
        <v>2018</v>
      </c>
      <c r="F574">
        <v>14301157</v>
      </c>
      <c r="G574">
        <v>17814485.449999999</v>
      </c>
      <c r="H574">
        <v>13286457.810000001</v>
      </c>
      <c r="I574">
        <v>13213745.68</v>
      </c>
      <c r="J574">
        <v>13207402.6</v>
      </c>
      <c r="K574" t="str">
        <f>VLOOKUP(Tabela1[[#This Row],[cdunidadegestora]],unidade!$C$1:$F$190,3,0)</f>
        <v>530023 - Departamento de Transportes e Terminais</v>
      </c>
      <c r="L574" t="str">
        <f>CONCATENATE(Tabela1[[#This Row],[cdgruponaturezadespesa]]," - ",Tabela1[[#This Row],[nmgruponaturezadespesa]])</f>
        <v>33 - Outras Despesas Correntes</v>
      </c>
    </row>
    <row r="575" spans="1:12" x14ac:dyDescent="0.25">
      <c r="A575">
        <v>180021</v>
      </c>
      <c r="B575" t="s">
        <v>67</v>
      </c>
      <c r="C575">
        <v>31</v>
      </c>
      <c r="D575" t="s">
        <v>17</v>
      </c>
      <c r="E575">
        <v>2018</v>
      </c>
      <c r="F575">
        <v>683137</v>
      </c>
      <c r="G575">
        <v>480229.87</v>
      </c>
      <c r="H575">
        <v>480229.17</v>
      </c>
      <c r="I575">
        <v>480229.17</v>
      </c>
      <c r="J575">
        <v>479652.19</v>
      </c>
      <c r="K575" t="str">
        <f>VLOOKUP(Tabela1[[#This Row],[cdunidadegestora]],unidade!$C$1:$F$190,3,0)</f>
        <v>180021 - Superintendência de Desenvolvimento da Região Metropolitana da Grande Florianópolis</v>
      </c>
      <c r="L575" t="str">
        <f>CONCATENATE(Tabela1[[#This Row],[cdgruponaturezadespesa]]," - ",Tabela1[[#This Row],[nmgruponaturezadespesa]])</f>
        <v>31 - Pessoal e Encargos Sociais</v>
      </c>
    </row>
    <row r="576" spans="1:12" x14ac:dyDescent="0.25">
      <c r="A576">
        <v>270030</v>
      </c>
      <c r="B576" t="s">
        <v>36</v>
      </c>
      <c r="C576">
        <v>44</v>
      </c>
      <c r="D576" t="s">
        <v>14</v>
      </c>
      <c r="E576">
        <v>2018</v>
      </c>
      <c r="F576">
        <v>17467934</v>
      </c>
      <c r="G576">
        <v>17467934</v>
      </c>
      <c r="H576">
        <v>0</v>
      </c>
      <c r="I576">
        <v>0</v>
      </c>
      <c r="J576">
        <v>0</v>
      </c>
      <c r="K576" t="str">
        <f>VLOOKUP(Tabela1[[#This Row],[cdunidadegestora]],unidade!$C$1:$F$190,3,0)</f>
        <v>270030 - Administração do Porto de São Francisco do Sul</v>
      </c>
      <c r="L576" t="str">
        <f>CONCATENATE(Tabela1[[#This Row],[cdgruponaturezadespesa]]," - ",Tabela1[[#This Row],[nmgruponaturezadespesa]])</f>
        <v>44 - Investimentos</v>
      </c>
    </row>
    <row r="577" spans="1:12" x14ac:dyDescent="0.25">
      <c r="A577">
        <v>410060</v>
      </c>
      <c r="B577" t="s">
        <v>40</v>
      </c>
      <c r="C577">
        <v>31</v>
      </c>
      <c r="D577" t="s">
        <v>17</v>
      </c>
      <c r="E577">
        <v>2018</v>
      </c>
      <c r="F577">
        <v>6656868</v>
      </c>
      <c r="G577">
        <v>7977294</v>
      </c>
      <c r="H577">
        <v>7977294</v>
      </c>
      <c r="I577">
        <v>7977294</v>
      </c>
      <c r="J577">
        <v>7967153.1500000004</v>
      </c>
      <c r="K577" t="str">
        <f>VLOOKUP(Tabela1[[#This Row],[cdunidadegestora]],unidade!$C$1:$F$190,3,0)</f>
        <v>410060 - Agência de Desenvolvimento Regional de Mafra</v>
      </c>
      <c r="L577" t="str">
        <f>CONCATENATE(Tabela1[[#This Row],[cdgruponaturezadespesa]]," - ",Tabela1[[#This Row],[nmgruponaturezadespesa]])</f>
        <v>31 - Pessoal e Encargos Sociais</v>
      </c>
    </row>
    <row r="578" spans="1:12" x14ac:dyDescent="0.25">
      <c r="A578">
        <v>230023</v>
      </c>
      <c r="B578" t="s">
        <v>106</v>
      </c>
      <c r="C578">
        <v>31</v>
      </c>
      <c r="D578" t="s">
        <v>17</v>
      </c>
      <c r="E578">
        <v>2018</v>
      </c>
      <c r="F578">
        <v>5259051</v>
      </c>
      <c r="G578">
        <v>5305572.49</v>
      </c>
      <c r="H578">
        <v>5014738.87</v>
      </c>
      <c r="I578">
        <v>5013555.4400000004</v>
      </c>
      <c r="J578">
        <v>4940593.5</v>
      </c>
      <c r="K578" t="str">
        <f>VLOOKUP(Tabela1[[#This Row],[cdunidadegestora]],unidade!$C$1:$F$190,3,0)</f>
        <v>230023 - Santa Catarina Turismo S/A</v>
      </c>
      <c r="L578" t="str">
        <f>CONCATENATE(Tabela1[[#This Row],[cdgruponaturezadespesa]]," - ",Tabela1[[#This Row],[nmgruponaturezadespesa]])</f>
        <v>31 - Pessoal e Encargos Sociais</v>
      </c>
    </row>
    <row r="579" spans="1:12" x14ac:dyDescent="0.25">
      <c r="A579">
        <v>230023</v>
      </c>
      <c r="B579" t="s">
        <v>106</v>
      </c>
      <c r="C579">
        <v>44</v>
      </c>
      <c r="D579" t="s">
        <v>14</v>
      </c>
      <c r="E579">
        <v>2018</v>
      </c>
      <c r="F579">
        <v>290000</v>
      </c>
      <c r="G579">
        <v>279470.55</v>
      </c>
      <c r="H579">
        <v>164740.54999999999</v>
      </c>
      <c r="I579">
        <v>164740.54999999999</v>
      </c>
      <c r="J579">
        <v>164740.54999999999</v>
      </c>
      <c r="K579" t="str">
        <f>VLOOKUP(Tabela1[[#This Row],[cdunidadegestora]],unidade!$C$1:$F$190,3,0)</f>
        <v>230023 - Santa Catarina Turismo S/A</v>
      </c>
      <c r="L579" t="str">
        <f>CONCATENATE(Tabela1[[#This Row],[cdgruponaturezadespesa]]," - ",Tabela1[[#This Row],[nmgruponaturezadespesa]])</f>
        <v>44 - Investimentos</v>
      </c>
    </row>
    <row r="580" spans="1:12" x14ac:dyDescent="0.25">
      <c r="A580">
        <v>410005</v>
      </c>
      <c r="B580" t="s">
        <v>125</v>
      </c>
      <c r="C580">
        <v>31</v>
      </c>
      <c r="D580" t="s">
        <v>17</v>
      </c>
      <c r="E580">
        <v>2018</v>
      </c>
      <c r="F580">
        <v>4691958</v>
      </c>
      <c r="G580">
        <v>4531538.0999999996</v>
      </c>
      <c r="H580">
        <v>4531537.24</v>
      </c>
      <c r="I580">
        <v>4531473.16</v>
      </c>
      <c r="J580">
        <v>4491387.57</v>
      </c>
      <c r="K580" t="str">
        <f>VLOOKUP(Tabela1[[#This Row],[cdunidadegestora]],unidade!$C$1:$F$190,3,0)</f>
        <v>410005 - Secretaria de Estado de Comunicação</v>
      </c>
      <c r="L580" t="str">
        <f>CONCATENATE(Tabela1[[#This Row],[cdgruponaturezadespesa]]," - ",Tabela1[[#This Row],[nmgruponaturezadespesa]])</f>
        <v>31 - Pessoal e Encargos Sociais</v>
      </c>
    </row>
    <row r="581" spans="1:12" x14ac:dyDescent="0.25">
      <c r="A581">
        <v>270029</v>
      </c>
      <c r="B581" t="s">
        <v>119</v>
      </c>
      <c r="C581">
        <v>44</v>
      </c>
      <c r="D581" t="s">
        <v>14</v>
      </c>
      <c r="E581">
        <v>2018</v>
      </c>
      <c r="F581">
        <v>0</v>
      </c>
      <c r="G581">
        <v>681614.9</v>
      </c>
      <c r="H581">
        <v>780</v>
      </c>
      <c r="I581">
        <v>780</v>
      </c>
      <c r="J581">
        <v>780</v>
      </c>
      <c r="K581" t="str">
        <f>VLOOKUP(Tabela1[[#This Row],[cdunidadegestora]],unidade!$C$1:$F$190,3,0)</f>
        <v>270029 - Agência de Regulação de Serviços Públicos de Santa Catarina</v>
      </c>
      <c r="L581" t="str">
        <f>CONCATENATE(Tabela1[[#This Row],[cdgruponaturezadespesa]]," - ",Tabela1[[#This Row],[nmgruponaturezadespesa]])</f>
        <v>44 - Investimentos</v>
      </c>
    </row>
    <row r="582" spans="1:12" x14ac:dyDescent="0.25">
      <c r="A582">
        <v>410055</v>
      </c>
      <c r="B582" t="s">
        <v>108</v>
      </c>
      <c r="C582">
        <v>33</v>
      </c>
      <c r="D582" t="s">
        <v>11</v>
      </c>
      <c r="E582">
        <v>2018</v>
      </c>
      <c r="F582">
        <v>9617223</v>
      </c>
      <c r="G582">
        <v>24047306.09</v>
      </c>
      <c r="H582">
        <v>19964405.07</v>
      </c>
      <c r="I582">
        <v>18817670.82</v>
      </c>
      <c r="J582">
        <v>18810421.859999999</v>
      </c>
      <c r="K582" t="str">
        <f>VLOOKUP(Tabela1[[#This Row],[cdunidadegestora]],unidade!$C$1:$F$190,3,0)</f>
        <v>410055 - Agência de Desenvolvimento Regional de Tubarão</v>
      </c>
      <c r="L582" t="str">
        <f>CONCATENATE(Tabela1[[#This Row],[cdgruponaturezadespesa]]," - ",Tabela1[[#This Row],[nmgruponaturezadespesa]])</f>
        <v>33 - Outras Despesas Correntes</v>
      </c>
    </row>
    <row r="583" spans="1:12" x14ac:dyDescent="0.25">
      <c r="A583">
        <v>410053</v>
      </c>
      <c r="B583" t="s">
        <v>39</v>
      </c>
      <c r="C583">
        <v>33</v>
      </c>
      <c r="D583" t="s">
        <v>11</v>
      </c>
      <c r="E583">
        <v>2019</v>
      </c>
      <c r="F583">
        <v>12574800</v>
      </c>
      <c r="G583">
        <v>1927412.69</v>
      </c>
      <c r="H583">
        <v>1927412.69</v>
      </c>
      <c r="I583">
        <v>1927412.69</v>
      </c>
      <c r="J583">
        <v>1927412.69</v>
      </c>
      <c r="K583" t="str">
        <f>VLOOKUP(Tabela1[[#This Row],[cdunidadegestora]],unidade!$C$1:$F$190,3,0)</f>
        <v>410053 - Agência de Desenvolvimento Regional de Itajai</v>
      </c>
      <c r="L583" t="str">
        <f>CONCATENATE(Tabela1[[#This Row],[cdgruponaturezadespesa]]," - ",Tabela1[[#This Row],[nmgruponaturezadespesa]])</f>
        <v>33 - Outras Despesas Correntes</v>
      </c>
    </row>
    <row r="584" spans="1:12" x14ac:dyDescent="0.25">
      <c r="A584">
        <v>230021</v>
      </c>
      <c r="B584" t="s">
        <v>15</v>
      </c>
      <c r="C584">
        <v>31</v>
      </c>
      <c r="D584" t="s">
        <v>17</v>
      </c>
      <c r="E584">
        <v>2019</v>
      </c>
      <c r="F584">
        <v>5409374</v>
      </c>
      <c r="G584">
        <v>6005340.4699999997</v>
      </c>
      <c r="H584">
        <v>6005340.4699999997</v>
      </c>
      <c r="I584">
        <v>6005340.4699999997</v>
      </c>
      <c r="J584">
        <v>5982855.0899999999</v>
      </c>
      <c r="K584" t="str">
        <f>VLOOKUP(Tabela1[[#This Row],[cdunidadegestora]],unidade!$C$1:$F$190,3,0)</f>
        <v>230021 - Fundação Catarinense de Esporte</v>
      </c>
      <c r="L584" t="str">
        <f>CONCATENATE(Tabela1[[#This Row],[cdgruponaturezadespesa]]," - ",Tabela1[[#This Row],[nmgruponaturezadespesa]])</f>
        <v>31 - Pessoal e Encargos Sociais</v>
      </c>
    </row>
    <row r="585" spans="1:12" x14ac:dyDescent="0.25">
      <c r="A585">
        <v>520092</v>
      </c>
      <c r="B585" t="s">
        <v>23</v>
      </c>
      <c r="C585">
        <v>44</v>
      </c>
      <c r="D585" t="s">
        <v>14</v>
      </c>
      <c r="E585">
        <v>2019</v>
      </c>
      <c r="F585">
        <v>18808000</v>
      </c>
      <c r="G585">
        <v>19033287.050000001</v>
      </c>
      <c r="H585">
        <v>225287.04000000001</v>
      </c>
      <c r="I585">
        <v>225287.04000000001</v>
      </c>
      <c r="J585">
        <v>225287.04000000001</v>
      </c>
      <c r="K585" t="str">
        <f>VLOOKUP(Tabela1[[#This Row],[cdunidadegestora]],unidade!$C$1:$F$190,3,0)</f>
        <v>520092 - Fundo de Esforço Fiscal</v>
      </c>
      <c r="L585" t="str">
        <f>CONCATENATE(Tabela1[[#This Row],[cdgruponaturezadespesa]]," - ",Tabela1[[#This Row],[nmgruponaturezadespesa]])</f>
        <v>44 - Investimentos</v>
      </c>
    </row>
    <row r="586" spans="1:12" x14ac:dyDescent="0.25">
      <c r="A586">
        <v>530025</v>
      </c>
      <c r="B586" t="s">
        <v>90</v>
      </c>
      <c r="C586">
        <v>31</v>
      </c>
      <c r="D586" t="s">
        <v>17</v>
      </c>
      <c r="E586">
        <v>2019</v>
      </c>
      <c r="F586">
        <v>59425397</v>
      </c>
      <c r="G586">
        <v>24626175.690000001</v>
      </c>
      <c r="H586">
        <v>24626175.690000001</v>
      </c>
      <c r="I586">
        <v>24626175.690000001</v>
      </c>
      <c r="J586">
        <v>24626175.690000001</v>
      </c>
      <c r="K586" t="str">
        <f>VLOOKUP(Tabela1[[#This Row],[cdunidadegestora]],unidade!$C$1:$F$190,3,0)</f>
        <v>530025 - Departamento Estadual de Infraestrutura</v>
      </c>
      <c r="L586" t="str">
        <f>CONCATENATE(Tabela1[[#This Row],[cdgruponaturezadespesa]]," - ",Tabela1[[#This Row],[nmgruponaturezadespesa]])</f>
        <v>31 - Pessoal e Encargos Sociais</v>
      </c>
    </row>
    <row r="587" spans="1:12" x14ac:dyDescent="0.25">
      <c r="A587">
        <v>430001</v>
      </c>
      <c r="B587" t="s">
        <v>96</v>
      </c>
      <c r="C587">
        <v>31</v>
      </c>
      <c r="D587" t="s">
        <v>17</v>
      </c>
      <c r="E587">
        <v>2019</v>
      </c>
      <c r="F587">
        <v>21971053</v>
      </c>
      <c r="G587">
        <v>18474698.34</v>
      </c>
      <c r="H587">
        <v>18116342.649999999</v>
      </c>
      <c r="I587">
        <v>18116342.649999999</v>
      </c>
      <c r="J587">
        <v>18001545.52</v>
      </c>
      <c r="K587" t="str">
        <f>VLOOKUP(Tabela1[[#This Row],[cdunidadegestora]],unidade!$C$1:$F$190,3,0)</f>
        <v>430001 - Procuradoria Geral Junto ao Tribunal de Contas</v>
      </c>
      <c r="L587" t="str">
        <f>CONCATENATE(Tabela1[[#This Row],[cdgruponaturezadespesa]]," - ",Tabela1[[#This Row],[nmgruponaturezadespesa]])</f>
        <v>31 - Pessoal e Encargos Sociais</v>
      </c>
    </row>
    <row r="588" spans="1:12" x14ac:dyDescent="0.25">
      <c r="A588">
        <v>410062</v>
      </c>
      <c r="B588" t="s">
        <v>41</v>
      </c>
      <c r="C588">
        <v>44</v>
      </c>
      <c r="D588" t="s">
        <v>14</v>
      </c>
      <c r="E588">
        <v>2019</v>
      </c>
      <c r="F588">
        <v>313803</v>
      </c>
      <c r="G588">
        <v>0</v>
      </c>
      <c r="H588">
        <v>0</v>
      </c>
      <c r="I588">
        <v>0</v>
      </c>
      <c r="J588">
        <v>0</v>
      </c>
      <c r="K588" t="str">
        <f>VLOOKUP(Tabela1[[#This Row],[cdunidadegestora]],unidade!$C$1:$F$190,3,0)</f>
        <v>410062 - Agência de Desenvolvimento Regional de Lages</v>
      </c>
      <c r="L588" t="str">
        <f>CONCATENATE(Tabela1[[#This Row],[cdgruponaturezadespesa]]," - ",Tabela1[[#This Row],[nmgruponaturezadespesa]])</f>
        <v>44 - Investimentos</v>
      </c>
    </row>
    <row r="589" spans="1:12" x14ac:dyDescent="0.25">
      <c r="A589">
        <v>520091</v>
      </c>
      <c r="B589" t="s">
        <v>89</v>
      </c>
      <c r="C589">
        <v>45</v>
      </c>
      <c r="D589" t="s">
        <v>47</v>
      </c>
      <c r="E589">
        <v>2019</v>
      </c>
      <c r="F589">
        <v>14735213</v>
      </c>
      <c r="G589">
        <v>0</v>
      </c>
      <c r="H589">
        <v>0</v>
      </c>
      <c r="I589">
        <v>0</v>
      </c>
      <c r="J589">
        <v>0</v>
      </c>
      <c r="K589" t="str">
        <f>VLOOKUP(Tabela1[[#This Row],[cdunidadegestora]],unidade!$C$1:$F$190,3,0)</f>
        <v>520091 - Fundo de Apoio ao Desenvolvimento Empresarial de Santa Catarina</v>
      </c>
      <c r="L589" t="str">
        <f>CONCATENATE(Tabela1[[#This Row],[cdgruponaturezadespesa]]," - ",Tabela1[[#This Row],[nmgruponaturezadespesa]])</f>
        <v>45 - Inversões Financeiras</v>
      </c>
    </row>
    <row r="590" spans="1:12" x14ac:dyDescent="0.25">
      <c r="A590">
        <v>550091</v>
      </c>
      <c r="B590" t="s">
        <v>51</v>
      </c>
      <c r="C590">
        <v>44</v>
      </c>
      <c r="D590" t="s">
        <v>14</v>
      </c>
      <c r="E590">
        <v>2019</v>
      </c>
      <c r="F590">
        <v>7035943</v>
      </c>
      <c r="G590">
        <v>13699029.43</v>
      </c>
      <c r="H590">
        <v>6256214.5499999998</v>
      </c>
      <c r="I590">
        <v>4877335.8499999996</v>
      </c>
      <c r="J590">
        <v>4877335.8499999996</v>
      </c>
      <c r="K590" t="str">
        <f>VLOOKUP(Tabela1[[#This Row],[cdunidadegestora]],unidade!$C$1:$F$190,3,0)</f>
        <v>550091 - Fundo Estadual de Defesa Civil</v>
      </c>
      <c r="L590" t="str">
        <f>CONCATENATE(Tabela1[[#This Row],[cdgruponaturezadespesa]]," - ",Tabela1[[#This Row],[nmgruponaturezadespesa]])</f>
        <v>44 - Investimentos</v>
      </c>
    </row>
    <row r="591" spans="1:12" x14ac:dyDescent="0.25">
      <c r="A591">
        <v>150001</v>
      </c>
      <c r="B591" t="s">
        <v>131</v>
      </c>
      <c r="C591">
        <v>31</v>
      </c>
      <c r="D591" t="s">
        <v>17</v>
      </c>
      <c r="E591">
        <v>2019</v>
      </c>
      <c r="F591">
        <v>63739947</v>
      </c>
      <c r="G591">
        <v>63789947</v>
      </c>
      <c r="H591">
        <v>60038884.18</v>
      </c>
      <c r="I591">
        <v>60038884.18</v>
      </c>
      <c r="J591">
        <v>59741293.039999999</v>
      </c>
      <c r="K591" t="str">
        <f>VLOOKUP(Tabela1[[#This Row],[cdunidadegestora]],unidade!$C$1:$F$190,3,0)</f>
        <v>150001 - Defensoria Pública do Estado de Santa Catarina</v>
      </c>
      <c r="L591" t="str">
        <f>CONCATENATE(Tabela1[[#This Row],[cdgruponaturezadespesa]]," - ",Tabela1[[#This Row],[nmgruponaturezadespesa]])</f>
        <v>31 - Pessoal e Encargos Sociais</v>
      </c>
    </row>
    <row r="592" spans="1:12" x14ac:dyDescent="0.25">
      <c r="A592">
        <v>230022</v>
      </c>
      <c r="B592" t="s">
        <v>93</v>
      </c>
      <c r="C592">
        <v>44</v>
      </c>
      <c r="D592" t="s">
        <v>14</v>
      </c>
      <c r="E592">
        <v>2019</v>
      </c>
      <c r="F592">
        <v>1160000</v>
      </c>
      <c r="G592">
        <v>1107967.72</v>
      </c>
      <c r="H592">
        <v>661748.52</v>
      </c>
      <c r="I592">
        <v>3289.2</v>
      </c>
      <c r="J592">
        <v>3289.2</v>
      </c>
      <c r="K592" t="str">
        <f>VLOOKUP(Tabela1[[#This Row],[cdunidadegestora]],unidade!$C$1:$F$190,3,0)</f>
        <v>230022 - Fundação Catarinense de Cultura</v>
      </c>
      <c r="L592" t="str">
        <f>CONCATENATE(Tabela1[[#This Row],[cdgruponaturezadespesa]]," - ",Tabela1[[#This Row],[nmgruponaturezadespesa]])</f>
        <v>44 - Investimentos</v>
      </c>
    </row>
    <row r="593" spans="1:12" x14ac:dyDescent="0.25">
      <c r="A593">
        <v>150091</v>
      </c>
      <c r="B593" t="s">
        <v>172</v>
      </c>
      <c r="C593">
        <v>33</v>
      </c>
      <c r="D593" t="s">
        <v>11</v>
      </c>
      <c r="E593">
        <v>2019</v>
      </c>
      <c r="F593">
        <v>31269414</v>
      </c>
      <c r="G593">
        <v>20989496.149999999</v>
      </c>
      <c r="H593">
        <v>5078019.7699999996</v>
      </c>
      <c r="I593">
        <v>5078019.7699999996</v>
      </c>
      <c r="J593">
        <v>5078019.7699999996</v>
      </c>
      <c r="K593" t="str">
        <f>VLOOKUP(Tabela1[[#This Row],[cdunidadegestora]],unidade!$C$1:$F$190,3,0)</f>
        <v>150091 - Fundo de Acesso à Justiça</v>
      </c>
      <c r="L593" t="str">
        <f>CONCATENATE(Tabela1[[#This Row],[cdgruponaturezadespesa]]," - ",Tabela1[[#This Row],[nmgruponaturezadespesa]])</f>
        <v>33 - Outras Despesas Correntes</v>
      </c>
    </row>
    <row r="594" spans="1:12" x14ac:dyDescent="0.25">
      <c r="A594">
        <v>530023</v>
      </c>
      <c r="B594" t="s">
        <v>24</v>
      </c>
      <c r="C594">
        <v>33</v>
      </c>
      <c r="D594" t="s">
        <v>11</v>
      </c>
      <c r="E594">
        <v>2019</v>
      </c>
      <c r="F594">
        <v>15255197</v>
      </c>
      <c r="G594">
        <v>9396798.3100000005</v>
      </c>
      <c r="H594">
        <v>9396798.3100000005</v>
      </c>
      <c r="I594">
        <v>9396798.3100000005</v>
      </c>
      <c r="J594">
        <v>9396798.3100000005</v>
      </c>
      <c r="K594" t="str">
        <f>VLOOKUP(Tabela1[[#This Row],[cdunidadegestora]],unidade!$C$1:$F$190,3,0)</f>
        <v>530023 - Departamento de Transportes e Terminais</v>
      </c>
      <c r="L594" t="str">
        <f>CONCATENATE(Tabela1[[#This Row],[cdgruponaturezadespesa]]," - ",Tabela1[[#This Row],[nmgruponaturezadespesa]])</f>
        <v>33 - Outras Despesas Correntes</v>
      </c>
    </row>
    <row r="595" spans="1:12" x14ac:dyDescent="0.25">
      <c r="A595">
        <v>410007</v>
      </c>
      <c r="B595" t="s">
        <v>173</v>
      </c>
      <c r="C595">
        <v>33</v>
      </c>
      <c r="D595" t="s">
        <v>11</v>
      </c>
      <c r="E595">
        <v>2019</v>
      </c>
      <c r="F595">
        <v>0</v>
      </c>
      <c r="G595">
        <v>2156460.9300000002</v>
      </c>
      <c r="H595">
        <v>1600450.5</v>
      </c>
      <c r="I595">
        <v>1541955.33</v>
      </c>
      <c r="J595">
        <v>1526842.62</v>
      </c>
      <c r="K595" t="str">
        <f>VLOOKUP(Tabela1[[#This Row],[cdunidadegestora]],unidade!$C$1:$F$190,3,0)</f>
        <v>410007 - Controladoria Geral do Estado</v>
      </c>
      <c r="L595" t="str">
        <f>CONCATENATE(Tabela1[[#This Row],[cdgruponaturezadespesa]]," - ",Tabela1[[#This Row],[nmgruponaturezadespesa]])</f>
        <v>33 - Outras Despesas Correntes</v>
      </c>
    </row>
    <row r="596" spans="1:12" x14ac:dyDescent="0.25">
      <c r="A596">
        <v>160085</v>
      </c>
      <c r="B596" t="s">
        <v>84</v>
      </c>
      <c r="C596">
        <v>31</v>
      </c>
      <c r="D596" t="s">
        <v>17</v>
      </c>
      <c r="E596">
        <v>2016</v>
      </c>
      <c r="F596">
        <v>240952178</v>
      </c>
      <c r="G596">
        <v>268515754.61000001</v>
      </c>
      <c r="H596">
        <v>267276797.91</v>
      </c>
      <c r="I596">
        <v>267276797.91</v>
      </c>
      <c r="J596">
        <v>267263478.66999999</v>
      </c>
      <c r="K596" t="str">
        <f>VLOOKUP(Tabela1[[#This Row],[cdunidadegestora]],unidade!$C$1:$F$190,3,0)</f>
        <v>160085 - Fundo de Melhoria do Corpo de Bombeiros Militar</v>
      </c>
      <c r="L596" t="str">
        <f>CONCATENATE(Tabela1[[#This Row],[cdgruponaturezadespesa]]," - ",Tabela1[[#This Row],[nmgruponaturezadespesa]])</f>
        <v>31 - Pessoal e Encargos Sociais</v>
      </c>
    </row>
    <row r="597" spans="1:12" x14ac:dyDescent="0.25">
      <c r="A597">
        <v>230001</v>
      </c>
      <c r="B597" t="s">
        <v>94</v>
      </c>
      <c r="C597">
        <v>44</v>
      </c>
      <c r="D597" t="s">
        <v>14</v>
      </c>
      <c r="E597">
        <v>2016</v>
      </c>
      <c r="F597">
        <v>78030689</v>
      </c>
      <c r="G597">
        <v>82814731.959999993</v>
      </c>
      <c r="H597">
        <v>32275878.079999998</v>
      </c>
      <c r="I597">
        <v>28214525.859999999</v>
      </c>
      <c r="J597">
        <v>28214525.859999999</v>
      </c>
      <c r="K597" t="str">
        <f>VLOOKUP(Tabela1[[#This Row],[cdunidadegestora]],unidade!$C$1:$F$190,3,0)</f>
        <v>230001 - Secretaria de Estado de Turismo, Cultura e Esporte</v>
      </c>
      <c r="L597" t="str">
        <f>CONCATENATE(Tabela1[[#This Row],[cdgruponaturezadespesa]]," - ",Tabela1[[#This Row],[nmgruponaturezadespesa]])</f>
        <v>44 - Investimentos</v>
      </c>
    </row>
    <row r="598" spans="1:12" x14ac:dyDescent="0.25">
      <c r="A598">
        <v>260093</v>
      </c>
      <c r="B598" t="s">
        <v>129</v>
      </c>
      <c r="C598">
        <v>33</v>
      </c>
      <c r="D598" t="s">
        <v>11</v>
      </c>
      <c r="E598">
        <v>2016</v>
      </c>
      <c r="F598">
        <v>52981633</v>
      </c>
      <c r="G598">
        <v>26543373.57</v>
      </c>
      <c r="H598">
        <v>18428745.890000001</v>
      </c>
      <c r="I598">
        <v>18347357.84</v>
      </c>
      <c r="J598">
        <v>18347357.84</v>
      </c>
      <c r="K598" t="str">
        <f>VLOOKUP(Tabela1[[#This Row],[cdunidadegestora]],unidade!$C$1:$F$190,3,0)</f>
        <v>260093 - Fundo Estadual de Assistência Social</v>
      </c>
      <c r="L598" t="str">
        <f>CONCATENATE(Tabela1[[#This Row],[cdgruponaturezadespesa]]," - ",Tabela1[[#This Row],[nmgruponaturezadespesa]])</f>
        <v>33 - Outras Despesas Correntes</v>
      </c>
    </row>
    <row r="599" spans="1:12" x14ac:dyDescent="0.25">
      <c r="A599">
        <v>270001</v>
      </c>
      <c r="B599" t="s">
        <v>130</v>
      </c>
      <c r="C599">
        <v>33</v>
      </c>
      <c r="D599" t="s">
        <v>11</v>
      </c>
      <c r="E599">
        <v>2016</v>
      </c>
      <c r="F599">
        <v>8759253</v>
      </c>
      <c r="G599">
        <v>20127932.510000002</v>
      </c>
      <c r="H599">
        <v>12203801.279999999</v>
      </c>
      <c r="I599">
        <v>12124364.859999999</v>
      </c>
      <c r="J599">
        <v>12114413.98</v>
      </c>
      <c r="K599" t="str">
        <f>VLOOKUP(Tabela1[[#This Row],[cdunidadegestora]],unidade!$C$1:$F$190,3,0)</f>
        <v>270001 - Secretaria de Estado do Desenvolvimento Econômico Sustentável</v>
      </c>
      <c r="L599" t="str">
        <f>CONCATENATE(Tabela1[[#This Row],[cdgruponaturezadespesa]]," - ",Tabela1[[#This Row],[nmgruponaturezadespesa]])</f>
        <v>33 - Outras Despesas Correntes</v>
      </c>
    </row>
    <row r="600" spans="1:12" x14ac:dyDescent="0.25">
      <c r="A600">
        <v>270021</v>
      </c>
      <c r="B600" t="s">
        <v>128</v>
      </c>
      <c r="C600">
        <v>44</v>
      </c>
      <c r="D600" t="s">
        <v>14</v>
      </c>
      <c r="E600">
        <v>2016</v>
      </c>
      <c r="F600">
        <v>12367708</v>
      </c>
      <c r="G600">
        <v>5379411.0599999996</v>
      </c>
      <c r="H600">
        <v>496098.87</v>
      </c>
      <c r="I600">
        <v>460059.61</v>
      </c>
      <c r="J600">
        <v>460059.61</v>
      </c>
      <c r="K600" t="str">
        <f>VLOOKUP(Tabela1[[#This Row],[cdunidadegestora]],unidade!$C$1:$F$190,3,0)</f>
        <v>270021 - Instituto do Meio Ambiente</v>
      </c>
      <c r="L600" t="str">
        <f>CONCATENATE(Tabela1[[#This Row],[cdgruponaturezadespesa]]," - ",Tabela1[[#This Row],[nmgruponaturezadespesa]])</f>
        <v>44 - Investimentos</v>
      </c>
    </row>
    <row r="601" spans="1:12" x14ac:dyDescent="0.25">
      <c r="A601">
        <v>270023</v>
      </c>
      <c r="B601" t="s">
        <v>64</v>
      </c>
      <c r="C601">
        <v>33</v>
      </c>
      <c r="D601" t="s">
        <v>11</v>
      </c>
      <c r="E601">
        <v>2016</v>
      </c>
      <c r="F601">
        <v>9784705</v>
      </c>
      <c r="G601">
        <v>9959705</v>
      </c>
      <c r="H601">
        <v>8562534.5800000001</v>
      </c>
      <c r="I601">
        <v>8172983.46</v>
      </c>
      <c r="J601">
        <v>8162397.2800000003</v>
      </c>
      <c r="K601" t="str">
        <f>VLOOKUP(Tabela1[[#This Row],[cdunidadegestora]],unidade!$C$1:$F$190,3,0)</f>
        <v>270023 - Junta Comercial do Estado de Santa Catarina</v>
      </c>
      <c r="L601" t="str">
        <f>CONCATENATE(Tabela1[[#This Row],[cdgruponaturezadespesa]]," - ",Tabela1[[#This Row],[nmgruponaturezadespesa]])</f>
        <v>33 - Outras Despesas Correntes</v>
      </c>
    </row>
    <row r="602" spans="1:12" x14ac:dyDescent="0.25">
      <c r="A602">
        <v>270091</v>
      </c>
      <c r="B602" t="s">
        <v>19</v>
      </c>
      <c r="C602">
        <v>44</v>
      </c>
      <c r="D602" t="s">
        <v>14</v>
      </c>
      <c r="E602">
        <v>2016</v>
      </c>
      <c r="F602">
        <v>0</v>
      </c>
      <c r="G602">
        <v>120190.83</v>
      </c>
      <c r="H602">
        <v>0</v>
      </c>
      <c r="I602">
        <v>0</v>
      </c>
      <c r="J602">
        <v>0</v>
      </c>
      <c r="K602" t="str">
        <f>VLOOKUP(Tabela1[[#This Row],[cdunidadegestora]],unidade!$C$1:$F$190,3,0)</f>
        <v>270091 - Fundo Especial de Proteção ao Meio Ambiente</v>
      </c>
      <c r="L602" t="str">
        <f>CONCATENATE(Tabela1[[#This Row],[cdgruponaturezadespesa]]," - ",Tabela1[[#This Row],[nmgruponaturezadespesa]])</f>
        <v>44 - Investimentos</v>
      </c>
    </row>
    <row r="603" spans="1:12" x14ac:dyDescent="0.25">
      <c r="A603">
        <v>410091</v>
      </c>
      <c r="B603" t="s">
        <v>148</v>
      </c>
      <c r="C603">
        <v>44</v>
      </c>
      <c r="D603" t="s">
        <v>14</v>
      </c>
      <c r="E603">
        <v>2016</v>
      </c>
      <c r="F603">
        <v>3373256</v>
      </c>
      <c r="G603">
        <v>2188256</v>
      </c>
      <c r="H603">
        <v>1280962.57</v>
      </c>
      <c r="I603">
        <v>1071271.32</v>
      </c>
      <c r="J603">
        <v>1071271.32</v>
      </c>
      <c r="K603" t="str">
        <f>VLOOKUP(Tabela1[[#This Row],[cdunidadegestora]],unidade!$C$1:$F$190,3,0)</f>
        <v>410091 - Fundo Especial de Estudos Jurídicos e de Reaparelhamento</v>
      </c>
      <c r="L603" t="str">
        <f>CONCATENATE(Tabela1[[#This Row],[cdgruponaturezadespesa]]," - ",Tabela1[[#This Row],[nmgruponaturezadespesa]])</f>
        <v>44 - Investimentos</v>
      </c>
    </row>
    <row r="604" spans="1:12" x14ac:dyDescent="0.25">
      <c r="A604">
        <v>420001</v>
      </c>
      <c r="B604" t="s">
        <v>65</v>
      </c>
      <c r="C604">
        <v>44</v>
      </c>
      <c r="D604" t="s">
        <v>14</v>
      </c>
      <c r="E604">
        <v>2016</v>
      </c>
      <c r="F604">
        <v>382000</v>
      </c>
      <c r="G604">
        <v>148694.04999999999</v>
      </c>
      <c r="H604">
        <v>148694.04999999999</v>
      </c>
      <c r="I604">
        <v>148694.04999999999</v>
      </c>
      <c r="J604">
        <v>148694.04999999999</v>
      </c>
      <c r="K604" t="str">
        <f>VLOOKUP(Tabela1[[#This Row],[cdunidadegestora]],unidade!$C$1:$F$190,3,0)</f>
        <v>420001 - Gabinete do Vice-Governador do Estado</v>
      </c>
      <c r="L604" t="str">
        <f>CONCATENATE(Tabela1[[#This Row],[cdgruponaturezadespesa]]," - ",Tabela1[[#This Row],[nmgruponaturezadespesa]])</f>
        <v>44 - Investimentos</v>
      </c>
    </row>
    <row r="605" spans="1:12" x14ac:dyDescent="0.25">
      <c r="A605">
        <v>430001</v>
      </c>
      <c r="B605" t="s">
        <v>96</v>
      </c>
      <c r="C605">
        <v>44</v>
      </c>
      <c r="D605" t="s">
        <v>14</v>
      </c>
      <c r="E605">
        <v>2016</v>
      </c>
      <c r="F605">
        <v>38000</v>
      </c>
      <c r="G605">
        <v>95976</v>
      </c>
      <c r="H605">
        <v>94200.9</v>
      </c>
      <c r="I605">
        <v>13571.9</v>
      </c>
      <c r="J605">
        <v>13571.9</v>
      </c>
      <c r="K605" t="str">
        <f>VLOOKUP(Tabela1[[#This Row],[cdunidadegestora]],unidade!$C$1:$F$190,3,0)</f>
        <v>430001 - Procuradoria Geral Junto ao Tribunal de Contas</v>
      </c>
      <c r="L605" t="str">
        <f>CONCATENATE(Tabela1[[#This Row],[cdgruponaturezadespesa]]," - ",Tabela1[[#This Row],[nmgruponaturezadespesa]])</f>
        <v>44 - Investimentos</v>
      </c>
    </row>
    <row r="606" spans="1:12" x14ac:dyDescent="0.25">
      <c r="A606">
        <v>470075</v>
      </c>
      <c r="B606" t="s">
        <v>111</v>
      </c>
      <c r="C606">
        <v>99</v>
      </c>
      <c r="D606" t="s">
        <v>151</v>
      </c>
      <c r="E606">
        <v>2016</v>
      </c>
      <c r="F606">
        <v>282417864</v>
      </c>
      <c r="G606">
        <v>0</v>
      </c>
      <c r="H606">
        <v>0</v>
      </c>
      <c r="I606">
        <v>0</v>
      </c>
      <c r="J606">
        <v>0</v>
      </c>
      <c r="K606" t="str">
        <f>VLOOKUP(Tabela1[[#This Row],[cdunidadegestora]],unidade!$C$1:$F$190,3,0)</f>
        <v>470075 - Fundo Previdenciário</v>
      </c>
      <c r="L606" t="str">
        <f>CONCATENATE(Tabela1[[#This Row],[cdgruponaturezadespesa]]," - ",Tabela1[[#This Row],[nmgruponaturezadespesa]])</f>
        <v>99 - Reserva de Contingência</v>
      </c>
    </row>
    <row r="607" spans="1:12" x14ac:dyDescent="0.25">
      <c r="A607">
        <v>470092</v>
      </c>
      <c r="B607" t="s">
        <v>150</v>
      </c>
      <c r="C607">
        <v>31</v>
      </c>
      <c r="D607" t="s">
        <v>17</v>
      </c>
      <c r="E607">
        <v>2016</v>
      </c>
      <c r="F607">
        <v>14040405</v>
      </c>
      <c r="G607">
        <v>14040405</v>
      </c>
      <c r="H607">
        <v>9750000</v>
      </c>
      <c r="I607">
        <v>9628449.6099999994</v>
      </c>
      <c r="J607">
        <v>8746046.3000000007</v>
      </c>
      <c r="K607" t="str">
        <f>VLOOKUP(Tabela1[[#This Row],[cdunidadegestora]],unidade!$C$1:$F$190,3,0)</f>
        <v>470092 - Fundo do Plano de Saúde dos Servidores Públicos Estaduais</v>
      </c>
      <c r="L607" t="str">
        <f>CONCATENATE(Tabela1[[#This Row],[cdgruponaturezadespesa]]," - ",Tabela1[[#This Row],[nmgruponaturezadespesa]])</f>
        <v>31 - Pessoal e Encargos Sociais</v>
      </c>
    </row>
    <row r="608" spans="1:12" x14ac:dyDescent="0.25">
      <c r="A608">
        <v>520002</v>
      </c>
      <c r="B608" t="s">
        <v>60</v>
      </c>
      <c r="C608">
        <v>45</v>
      </c>
      <c r="D608" t="s">
        <v>47</v>
      </c>
      <c r="E608">
        <v>2016</v>
      </c>
      <c r="F608">
        <v>6008000</v>
      </c>
      <c r="G608">
        <v>40789647.649999999</v>
      </c>
      <c r="H608">
        <v>40682241.299999997</v>
      </c>
      <c r="I608">
        <v>40682241.299999997</v>
      </c>
      <c r="J608">
        <v>40682241.299999997</v>
      </c>
      <c r="K608" t="str">
        <f>VLOOKUP(Tabela1[[#This Row],[cdunidadegestora]],unidade!$C$1:$F$190,3,0)</f>
        <v>520002 - Encargos Gerais do Estado</v>
      </c>
      <c r="L608" t="str">
        <f>CONCATENATE(Tabela1[[#This Row],[cdgruponaturezadespesa]]," - ",Tabela1[[#This Row],[nmgruponaturezadespesa]])</f>
        <v>45 - Inversões Financeiras</v>
      </c>
    </row>
    <row r="609" spans="1:12" x14ac:dyDescent="0.25">
      <c r="A609">
        <v>540091</v>
      </c>
      <c r="B609" t="s">
        <v>25</v>
      </c>
      <c r="C609">
        <v>31</v>
      </c>
      <c r="D609" t="s">
        <v>17</v>
      </c>
      <c r="E609">
        <v>2016</v>
      </c>
      <c r="F609">
        <v>0</v>
      </c>
      <c r="G609">
        <v>10000</v>
      </c>
      <c r="H609">
        <v>2758.39</v>
      </c>
      <c r="I609">
        <v>2758.39</v>
      </c>
      <c r="J609">
        <v>2758.39</v>
      </c>
      <c r="K609" t="str">
        <f>VLOOKUP(Tabela1[[#This Row],[cdunidadegestora]],unidade!$C$1:$F$190,3,0)</f>
        <v>540091 - Fundo  Rotativo da Penitenciária Industrial de Joinville</v>
      </c>
      <c r="L609" t="str">
        <f>CONCATENATE(Tabela1[[#This Row],[cdgruponaturezadespesa]]," - ",Tabela1[[#This Row],[nmgruponaturezadespesa]])</f>
        <v>31 - Pessoal e Encargos Sociais</v>
      </c>
    </row>
    <row r="610" spans="1:12" x14ac:dyDescent="0.25">
      <c r="A610">
        <v>540098</v>
      </c>
      <c r="B610" t="s">
        <v>122</v>
      </c>
      <c r="C610">
        <v>33</v>
      </c>
      <c r="D610" t="s">
        <v>11</v>
      </c>
      <c r="E610">
        <v>2016</v>
      </c>
      <c r="F610">
        <v>26464620</v>
      </c>
      <c r="G610">
        <v>28829354.34</v>
      </c>
      <c r="H610">
        <v>14854682.890000001</v>
      </c>
      <c r="I610">
        <v>14854682.890000001</v>
      </c>
      <c r="J610">
        <v>14854682.890000001</v>
      </c>
      <c r="K610" t="str">
        <f>VLOOKUP(Tabela1[[#This Row],[cdunidadegestora]],unidade!$C$1:$F$190,3,0)</f>
        <v>150091 - Fundo de Acesso à Justiça</v>
      </c>
      <c r="L610" t="str">
        <f>CONCATENATE(Tabela1[[#This Row],[cdgruponaturezadespesa]]," - ",Tabela1[[#This Row],[nmgruponaturezadespesa]])</f>
        <v>33 - Outras Despesas Correntes</v>
      </c>
    </row>
    <row r="611" spans="1:12" x14ac:dyDescent="0.25">
      <c r="A611">
        <v>610001</v>
      </c>
      <c r="B611" t="s">
        <v>27</v>
      </c>
      <c r="C611">
        <v>31</v>
      </c>
      <c r="D611" t="s">
        <v>17</v>
      </c>
      <c r="E611">
        <v>2016</v>
      </c>
      <c r="F611">
        <v>2439236</v>
      </c>
      <c r="G611">
        <v>2764437.26</v>
      </c>
      <c r="H611">
        <v>2760647.01</v>
      </c>
      <c r="I611">
        <v>2760647.01</v>
      </c>
      <c r="J611">
        <v>2760647.01</v>
      </c>
      <c r="K611" t="str">
        <f>VLOOKUP(Tabela1[[#This Row],[cdunidadegestora]],unidade!$C$1:$F$190,3,0)</f>
        <v>410032 - Agência de Desenvolvimento Regional de Quilombo</v>
      </c>
      <c r="L611" t="str">
        <f>CONCATENATE(Tabela1[[#This Row],[cdgruponaturezadespesa]]," - ",Tabela1[[#This Row],[nmgruponaturezadespesa]])</f>
        <v>31 - Pessoal e Encargos Sociais</v>
      </c>
    </row>
    <row r="612" spans="1:12" x14ac:dyDescent="0.25">
      <c r="A612">
        <v>630001</v>
      </c>
      <c r="B612" t="s">
        <v>159</v>
      </c>
      <c r="C612">
        <v>44</v>
      </c>
      <c r="D612" t="s">
        <v>14</v>
      </c>
      <c r="E612">
        <v>2016</v>
      </c>
      <c r="F612">
        <v>258840</v>
      </c>
      <c r="G612">
        <v>761691.12</v>
      </c>
      <c r="H612">
        <v>714761.12</v>
      </c>
      <c r="I612">
        <v>714761.12</v>
      </c>
      <c r="J612">
        <v>714761.12</v>
      </c>
      <c r="K612" t="str">
        <f>VLOOKUP(Tabela1[[#This Row],[cdunidadegestora]],unidade!$C$1:$F$190,3,0)</f>
        <v>410034 - Agência de Desenvolvimento Regional de Taió</v>
      </c>
      <c r="L612" t="str">
        <f>CONCATENATE(Tabela1[[#This Row],[cdgruponaturezadespesa]]," - ",Tabela1[[#This Row],[nmgruponaturezadespesa]])</f>
        <v>44 - Investimentos</v>
      </c>
    </row>
    <row r="613" spans="1:12" x14ac:dyDescent="0.25">
      <c r="A613">
        <v>720001</v>
      </c>
      <c r="B613" t="s">
        <v>78</v>
      </c>
      <c r="C613">
        <v>31</v>
      </c>
      <c r="D613" t="s">
        <v>17</v>
      </c>
      <c r="E613">
        <v>2016</v>
      </c>
      <c r="F613">
        <v>3123717</v>
      </c>
      <c r="G613">
        <v>3643486.91</v>
      </c>
      <c r="H613">
        <v>3639555.71</v>
      </c>
      <c r="I613">
        <v>3639555.71</v>
      </c>
      <c r="J613">
        <v>3639555.71</v>
      </c>
      <c r="K613" t="str">
        <f>VLOOKUP(Tabela1[[#This Row],[cdunidadegestora]],unidade!$C$1:$F$190,3,0)</f>
        <v>410039 - Agência de Desenvolvimento Regional de São Lourenço do Oeste</v>
      </c>
      <c r="L613" t="str">
        <f>CONCATENATE(Tabela1[[#This Row],[cdgruponaturezadespesa]]," - ",Tabela1[[#This Row],[nmgruponaturezadespesa]])</f>
        <v>31 - Pessoal e Encargos Sociais</v>
      </c>
    </row>
    <row r="614" spans="1:12" x14ac:dyDescent="0.25">
      <c r="A614">
        <v>770001</v>
      </c>
      <c r="B614" t="s">
        <v>137</v>
      </c>
      <c r="C614">
        <v>44</v>
      </c>
      <c r="D614" t="s">
        <v>14</v>
      </c>
      <c r="E614">
        <v>2016</v>
      </c>
      <c r="F614">
        <v>282561</v>
      </c>
      <c r="G614">
        <v>2654981.73</v>
      </c>
      <c r="H614">
        <v>2591881.73</v>
      </c>
      <c r="I614">
        <v>2591881.73</v>
      </c>
      <c r="J614">
        <v>2591881.73</v>
      </c>
      <c r="K614" t="str">
        <f>VLOOKUP(Tabela1[[#This Row],[cdunidadegestora]],unidade!$C$1:$F$190,3,0)</f>
        <v>410044 - Agência de Desenvolvimento Regional de Campos Novos</v>
      </c>
      <c r="L614" t="str">
        <f>CONCATENATE(Tabela1[[#This Row],[cdgruponaturezadespesa]]," - ",Tabela1[[#This Row],[nmgruponaturezadespesa]])</f>
        <v>44 - Investimentos</v>
      </c>
    </row>
    <row r="615" spans="1:12" x14ac:dyDescent="0.25">
      <c r="A615">
        <v>780001</v>
      </c>
      <c r="B615" t="s">
        <v>175</v>
      </c>
      <c r="C615">
        <v>44</v>
      </c>
      <c r="D615" t="s">
        <v>14</v>
      </c>
      <c r="E615">
        <v>2016</v>
      </c>
      <c r="F615">
        <v>320823</v>
      </c>
      <c r="G615">
        <v>2259156.9900000002</v>
      </c>
      <c r="H615">
        <v>2001152.37</v>
      </c>
      <c r="I615">
        <v>2001139.46</v>
      </c>
      <c r="J615">
        <v>2001139.46</v>
      </c>
      <c r="K615" t="str">
        <f>VLOOKUP(Tabela1[[#This Row],[cdunidadegestora]],unidade!$C$1:$F$190,3,0)</f>
        <v>410045 - Agência de Desenvolvimento Regional de Videira</v>
      </c>
      <c r="L615" t="str">
        <f>CONCATENATE(Tabela1[[#This Row],[cdgruponaturezadespesa]]," - ",Tabela1[[#This Row],[nmgruponaturezadespesa]])</f>
        <v>44 - Investimentos</v>
      </c>
    </row>
    <row r="616" spans="1:12" x14ac:dyDescent="0.25">
      <c r="A616">
        <v>970001</v>
      </c>
      <c r="B616" t="s">
        <v>82</v>
      </c>
      <c r="C616">
        <v>44</v>
      </c>
      <c r="D616" t="s">
        <v>14</v>
      </c>
      <c r="E616">
        <v>2016</v>
      </c>
      <c r="F616">
        <v>242449</v>
      </c>
      <c r="G616">
        <v>697286.77</v>
      </c>
      <c r="H616">
        <v>384434.64</v>
      </c>
      <c r="I616">
        <v>384434.64</v>
      </c>
      <c r="J616">
        <v>384434.64</v>
      </c>
      <c r="K616" t="str">
        <f>VLOOKUP(Tabela1[[#This Row],[cdunidadegestora]],unidade!$C$1:$F$190,3,0)</f>
        <v>410063 - Agência de Desenvolvimento Regional de São Joaquim</v>
      </c>
      <c r="L616" t="str">
        <f>CONCATENATE(Tabela1[[#This Row],[cdgruponaturezadespesa]]," - ",Tabela1[[#This Row],[nmgruponaturezadespesa]])</f>
        <v>44 - Investimentos</v>
      </c>
    </row>
    <row r="617" spans="1:12" x14ac:dyDescent="0.25">
      <c r="A617">
        <v>150001</v>
      </c>
      <c r="B617" t="s">
        <v>131</v>
      </c>
      <c r="C617">
        <v>44</v>
      </c>
      <c r="D617" t="s">
        <v>14</v>
      </c>
      <c r="E617">
        <v>2017</v>
      </c>
      <c r="F617">
        <v>944333</v>
      </c>
      <c r="G617">
        <v>385864.82</v>
      </c>
      <c r="H617">
        <v>31333.119999999999</v>
      </c>
      <c r="I617">
        <v>31333.119999999999</v>
      </c>
      <c r="J617">
        <v>31333.119999999999</v>
      </c>
      <c r="K617" t="str">
        <f>VLOOKUP(Tabela1[[#This Row],[cdunidadegestora]],unidade!$C$1:$F$190,3,0)</f>
        <v>150001 - Defensoria Pública do Estado de Santa Catarina</v>
      </c>
      <c r="L617" t="str">
        <f>CONCATENATE(Tabela1[[#This Row],[cdgruponaturezadespesa]]," - ",Tabela1[[#This Row],[nmgruponaturezadespesa]])</f>
        <v>44 - Investimentos</v>
      </c>
    </row>
    <row r="618" spans="1:12" x14ac:dyDescent="0.25">
      <c r="A618">
        <v>230001</v>
      </c>
      <c r="B618" t="s">
        <v>94</v>
      </c>
      <c r="C618">
        <v>44</v>
      </c>
      <c r="D618" t="s">
        <v>14</v>
      </c>
      <c r="E618">
        <v>2017</v>
      </c>
      <c r="F618">
        <v>38066549</v>
      </c>
      <c r="G618">
        <v>67418654.120000005</v>
      </c>
      <c r="H618">
        <v>53019015.990000002</v>
      </c>
      <c r="I618">
        <v>53011310.990000002</v>
      </c>
      <c r="J618">
        <v>53011310.990000002</v>
      </c>
      <c r="K618" t="str">
        <f>VLOOKUP(Tabela1[[#This Row],[cdunidadegestora]],unidade!$C$1:$F$190,3,0)</f>
        <v>230001 - Secretaria de Estado de Turismo, Cultura e Esporte</v>
      </c>
      <c r="L618" t="str">
        <f>CONCATENATE(Tabela1[[#This Row],[cdgruponaturezadespesa]]," - ",Tabela1[[#This Row],[nmgruponaturezadespesa]])</f>
        <v>44 - Investimentos</v>
      </c>
    </row>
    <row r="619" spans="1:12" x14ac:dyDescent="0.25">
      <c r="A619">
        <v>270092</v>
      </c>
      <c r="B619" t="s">
        <v>55</v>
      </c>
      <c r="C619">
        <v>44</v>
      </c>
      <c r="D619" t="s">
        <v>14</v>
      </c>
      <c r="E619">
        <v>2017</v>
      </c>
      <c r="F619">
        <v>1454000</v>
      </c>
      <c r="G619">
        <v>628276.06000000006</v>
      </c>
      <c r="H619">
        <v>11885.44</v>
      </c>
      <c r="I619">
        <v>11885.44</v>
      </c>
      <c r="J619">
        <v>11885.44</v>
      </c>
      <c r="K619" t="str">
        <f>VLOOKUP(Tabela1[[#This Row],[cdunidadegestora]],unidade!$C$1:$F$190,3,0)</f>
        <v>270092 - Fundo Estadual de Recursos Hídricos</v>
      </c>
      <c r="L619" t="str">
        <f>CONCATENATE(Tabela1[[#This Row],[cdgruponaturezadespesa]]," - ",Tabela1[[#This Row],[nmgruponaturezadespesa]])</f>
        <v>44 - Investimentos</v>
      </c>
    </row>
    <row r="620" spans="1:12" x14ac:dyDescent="0.25">
      <c r="A620">
        <v>410001</v>
      </c>
      <c r="B620" t="s">
        <v>71</v>
      </c>
      <c r="C620">
        <v>44</v>
      </c>
      <c r="D620" t="s">
        <v>14</v>
      </c>
      <c r="E620">
        <v>2017</v>
      </c>
      <c r="F620">
        <v>365000</v>
      </c>
      <c r="G620">
        <v>204945.4</v>
      </c>
      <c r="H620">
        <v>204945.4</v>
      </c>
      <c r="I620">
        <v>22945.4</v>
      </c>
      <c r="J620">
        <v>22945.4</v>
      </c>
      <c r="K620" t="str">
        <f>VLOOKUP(Tabela1[[#This Row],[cdunidadegestora]],unidade!$C$1:$F$190,3,0)</f>
        <v>410001 - Secretaria de Estado da Casa Civil</v>
      </c>
      <c r="L620" t="str">
        <f>CONCATENATE(Tabela1[[#This Row],[cdgruponaturezadespesa]]," - ",Tabela1[[#This Row],[nmgruponaturezadespesa]])</f>
        <v>44 - Investimentos</v>
      </c>
    </row>
    <row r="621" spans="1:12" x14ac:dyDescent="0.25">
      <c r="A621">
        <v>410004</v>
      </c>
      <c r="B621" t="s">
        <v>73</v>
      </c>
      <c r="C621">
        <v>44</v>
      </c>
      <c r="D621" t="s">
        <v>14</v>
      </c>
      <c r="E621">
        <v>2017</v>
      </c>
      <c r="F621">
        <v>20000</v>
      </c>
      <c r="G621">
        <v>0</v>
      </c>
      <c r="H621">
        <v>0</v>
      </c>
      <c r="I621">
        <v>0</v>
      </c>
      <c r="J621">
        <v>0</v>
      </c>
      <c r="K621" t="str">
        <f>VLOOKUP(Tabela1[[#This Row],[cdunidadegestora]],unidade!$C$1:$F$190,3,0)</f>
        <v>410004 - Secretaria Executiva de Assuntos Internacionais</v>
      </c>
      <c r="L621" t="str">
        <f>CONCATENATE(Tabela1[[#This Row],[cdgruponaturezadespesa]]," - ",Tabela1[[#This Row],[nmgruponaturezadespesa]])</f>
        <v>44 - Investimentos</v>
      </c>
    </row>
    <row r="622" spans="1:12" x14ac:dyDescent="0.25">
      <c r="A622">
        <v>410023</v>
      </c>
      <c r="B622" t="s">
        <v>176</v>
      </c>
      <c r="C622">
        <v>33</v>
      </c>
      <c r="D622" t="s">
        <v>11</v>
      </c>
      <c r="E622">
        <v>2017</v>
      </c>
      <c r="F622">
        <v>0</v>
      </c>
      <c r="G622">
        <v>0</v>
      </c>
      <c r="H622">
        <v>0</v>
      </c>
      <c r="I622">
        <v>0</v>
      </c>
      <c r="J622">
        <v>0</v>
      </c>
      <c r="K622" t="str">
        <f>VLOOKUP(Tabela1[[#This Row],[cdunidadegestora]],unidade!$C$1:$F$190,3,0)</f>
        <v>410023 - SC Participações e Parcerias S.A.</v>
      </c>
      <c r="L622" t="str">
        <f>CONCATENATE(Tabela1[[#This Row],[cdgruponaturezadespesa]]," - ",Tabela1[[#This Row],[nmgruponaturezadespesa]])</f>
        <v>33 - Outras Despesas Correntes</v>
      </c>
    </row>
    <row r="623" spans="1:12" x14ac:dyDescent="0.25">
      <c r="A623">
        <v>410033</v>
      </c>
      <c r="B623" t="s">
        <v>92</v>
      </c>
      <c r="C623">
        <v>44</v>
      </c>
      <c r="D623" t="s">
        <v>14</v>
      </c>
      <c r="E623">
        <v>2017</v>
      </c>
      <c r="F623">
        <v>326651</v>
      </c>
      <c r="G623">
        <v>1102038.3</v>
      </c>
      <c r="H623">
        <v>1059330.3</v>
      </c>
      <c r="I623">
        <v>1052190.3</v>
      </c>
      <c r="J623">
        <v>1052190.3</v>
      </c>
      <c r="K623" t="str">
        <f>VLOOKUP(Tabela1[[#This Row],[cdunidadegestora]],unidade!$C$1:$F$190,3,0)</f>
        <v>410033 - Agência de Desenvolvimento Regional de Seara</v>
      </c>
      <c r="L623" t="str">
        <f>CONCATENATE(Tabela1[[#This Row],[cdgruponaturezadespesa]]," - ",Tabela1[[#This Row],[nmgruponaturezadespesa]])</f>
        <v>44 - Investimentos</v>
      </c>
    </row>
    <row r="624" spans="1:12" x14ac:dyDescent="0.25">
      <c r="A624">
        <v>410041</v>
      </c>
      <c r="B624" t="s">
        <v>56</v>
      </c>
      <c r="C624">
        <v>33</v>
      </c>
      <c r="D624" t="s">
        <v>11</v>
      </c>
      <c r="E624">
        <v>2017</v>
      </c>
      <c r="F624">
        <v>8728299</v>
      </c>
      <c r="G624">
        <v>13989810.67</v>
      </c>
      <c r="H624">
        <v>11695786.119999999</v>
      </c>
      <c r="I624">
        <v>11007329.439999999</v>
      </c>
      <c r="J624">
        <v>10953914.710000001</v>
      </c>
      <c r="K624" t="str">
        <f>VLOOKUP(Tabela1[[#This Row],[cdunidadegestora]],unidade!$C$1:$F$190,3,0)</f>
        <v>410041 - Agência de Desenvolvimento Regional de Xanxerê</v>
      </c>
      <c r="L624" t="str">
        <f>CONCATENATE(Tabela1[[#This Row],[cdgruponaturezadespesa]]," - ",Tabela1[[#This Row],[nmgruponaturezadespesa]])</f>
        <v>33 - Outras Despesas Correntes</v>
      </c>
    </row>
    <row r="625" spans="1:12" x14ac:dyDescent="0.25">
      <c r="A625">
        <v>410049</v>
      </c>
      <c r="B625" t="s">
        <v>37</v>
      </c>
      <c r="C625">
        <v>31</v>
      </c>
      <c r="D625" t="s">
        <v>17</v>
      </c>
      <c r="E625">
        <v>2017</v>
      </c>
      <c r="F625">
        <v>4520765</v>
      </c>
      <c r="G625">
        <v>4692037.8</v>
      </c>
      <c r="H625">
        <v>4692018.49</v>
      </c>
      <c r="I625">
        <v>4692018.49</v>
      </c>
      <c r="J625">
        <v>4681748.04</v>
      </c>
      <c r="K625" t="str">
        <f>VLOOKUP(Tabela1[[#This Row],[cdunidadegestora]],unidade!$C$1:$F$190,3,0)</f>
        <v>410049 - Agência de Desenvolvimento Regional de Ituporanga</v>
      </c>
      <c r="L625" t="str">
        <f>CONCATENATE(Tabela1[[#This Row],[cdgruponaturezadespesa]]," - ",Tabela1[[#This Row],[nmgruponaturezadespesa]])</f>
        <v>31 - Pessoal e Encargos Sociais</v>
      </c>
    </row>
    <row r="626" spans="1:12" x14ac:dyDescent="0.25">
      <c r="A626">
        <v>410051</v>
      </c>
      <c r="B626" t="s">
        <v>69</v>
      </c>
      <c r="C626">
        <v>31</v>
      </c>
      <c r="D626" t="s">
        <v>17</v>
      </c>
      <c r="E626">
        <v>2017</v>
      </c>
      <c r="F626">
        <v>6059645</v>
      </c>
      <c r="G626">
        <v>7436352.1699999999</v>
      </c>
      <c r="H626">
        <v>7436326.0800000001</v>
      </c>
      <c r="I626">
        <v>7436326.0800000001</v>
      </c>
      <c r="J626">
        <v>7418167.9500000002</v>
      </c>
      <c r="K626" t="str">
        <f>VLOOKUP(Tabela1[[#This Row],[cdunidadegestora]],unidade!$C$1:$F$190,3,0)</f>
        <v>410051 - Agência de Desenvolvimento Regional de Blumenau</v>
      </c>
      <c r="L626" t="str">
        <f>CONCATENATE(Tabela1[[#This Row],[cdgruponaturezadespesa]]," - ",Tabela1[[#This Row],[nmgruponaturezadespesa]])</f>
        <v>31 - Pessoal e Encargos Sociais</v>
      </c>
    </row>
    <row r="627" spans="1:12" x14ac:dyDescent="0.25">
      <c r="A627">
        <v>410054</v>
      </c>
      <c r="B627" t="s">
        <v>163</v>
      </c>
      <c r="C627">
        <v>33</v>
      </c>
      <c r="D627" t="s">
        <v>11</v>
      </c>
      <c r="E627">
        <v>2017</v>
      </c>
      <c r="F627">
        <v>8276266</v>
      </c>
      <c r="G627">
        <v>9618110.9100000001</v>
      </c>
      <c r="H627">
        <v>8647555.1600000001</v>
      </c>
      <c r="I627">
        <v>8195186.7999999998</v>
      </c>
      <c r="J627">
        <v>8142962.7800000003</v>
      </c>
      <c r="K627" t="str">
        <f>VLOOKUP(Tabela1[[#This Row],[cdunidadegestora]],unidade!$C$1:$F$190,3,0)</f>
        <v>410054 - Agência de Desenvolvimento Regional de Laguna</v>
      </c>
      <c r="L627" t="str">
        <f>CONCATENATE(Tabela1[[#This Row],[cdgruponaturezadespesa]]," - ",Tabela1[[#This Row],[nmgruponaturezadespesa]])</f>
        <v>33 - Outras Despesas Correntes</v>
      </c>
    </row>
    <row r="628" spans="1:12" x14ac:dyDescent="0.25">
      <c r="A628">
        <v>410064</v>
      </c>
      <c r="B628" t="s">
        <v>146</v>
      </c>
      <c r="C628">
        <v>33</v>
      </c>
      <c r="D628" t="s">
        <v>11</v>
      </c>
      <c r="E628">
        <v>2017</v>
      </c>
      <c r="F628">
        <v>4334683</v>
      </c>
      <c r="G628">
        <v>5795272.4400000004</v>
      </c>
      <c r="H628">
        <v>4725907.5199999996</v>
      </c>
      <c r="I628">
        <v>4428131.2699999996</v>
      </c>
      <c r="J628">
        <v>4406972.74</v>
      </c>
      <c r="K628" t="str">
        <f>VLOOKUP(Tabela1[[#This Row],[cdunidadegestora]],unidade!$C$1:$F$190,3,0)</f>
        <v>410064 - Agência de Desenvolvimento Regional de Palmitos</v>
      </c>
      <c r="L628" t="str">
        <f>CONCATENATE(Tabela1[[#This Row],[cdgruponaturezadespesa]]," - ",Tabela1[[#This Row],[nmgruponaturezadespesa]])</f>
        <v>33 - Outras Despesas Correntes</v>
      </c>
    </row>
    <row r="629" spans="1:12" x14ac:dyDescent="0.25">
      <c r="A629">
        <v>410065</v>
      </c>
      <c r="B629" t="s">
        <v>147</v>
      </c>
      <c r="C629">
        <v>31</v>
      </c>
      <c r="D629" t="s">
        <v>17</v>
      </c>
      <c r="E629">
        <v>2017</v>
      </c>
      <c r="F629">
        <v>3187049</v>
      </c>
      <c r="G629">
        <v>3426377.17</v>
      </c>
      <c r="H629">
        <v>3426377.17</v>
      </c>
      <c r="I629">
        <v>3426377.17</v>
      </c>
      <c r="J629">
        <v>3415219.43</v>
      </c>
      <c r="K629" t="str">
        <f>VLOOKUP(Tabela1[[#This Row],[cdunidadegestora]],unidade!$C$1:$F$190,3,0)</f>
        <v>410065 - Agência de Desenvolvimento Regional de Dionísio Cerqueira</v>
      </c>
      <c r="L629" t="str">
        <f>CONCATENATE(Tabela1[[#This Row],[cdgruponaturezadespesa]]," - ",Tabela1[[#This Row],[nmgruponaturezadespesa]])</f>
        <v>31 - Pessoal e Encargos Sociais</v>
      </c>
    </row>
    <row r="630" spans="1:12" x14ac:dyDescent="0.25">
      <c r="A630">
        <v>450022</v>
      </c>
      <c r="B630" t="s">
        <v>61</v>
      </c>
      <c r="C630">
        <v>33</v>
      </c>
      <c r="D630" t="s">
        <v>11</v>
      </c>
      <c r="E630">
        <v>2017</v>
      </c>
      <c r="F630">
        <v>80076849</v>
      </c>
      <c r="G630">
        <v>87181248.379999995</v>
      </c>
      <c r="H630">
        <v>72884968.769999996</v>
      </c>
      <c r="I630">
        <v>69193532.099999994</v>
      </c>
      <c r="J630">
        <v>69103857.569999993</v>
      </c>
      <c r="K630" t="str">
        <f>VLOOKUP(Tabela1[[#This Row],[cdunidadegestora]],unidade!$C$1:$F$190,3,0)</f>
        <v>450022 - Fundação Universidade do Estado de Santa Catarina</v>
      </c>
      <c r="L630" t="str">
        <f>CONCATENATE(Tabela1[[#This Row],[cdgruponaturezadespesa]]," - ",Tabela1[[#This Row],[nmgruponaturezadespesa]])</f>
        <v>33 - Outras Despesas Correntes</v>
      </c>
    </row>
    <row r="631" spans="1:12" x14ac:dyDescent="0.25">
      <c r="A631">
        <v>530001</v>
      </c>
      <c r="B631" t="s">
        <v>45</v>
      </c>
      <c r="C631">
        <v>31</v>
      </c>
      <c r="D631" t="s">
        <v>17</v>
      </c>
      <c r="E631">
        <v>2017</v>
      </c>
      <c r="F631">
        <v>6555820</v>
      </c>
      <c r="G631">
        <v>6666198.3399999999</v>
      </c>
      <c r="H631">
        <v>6666197.5199999996</v>
      </c>
      <c r="I631">
        <v>6666197.5199999996</v>
      </c>
      <c r="J631">
        <v>6643533.6500000004</v>
      </c>
      <c r="K631" t="str">
        <f>VLOOKUP(Tabela1[[#This Row],[cdunidadegestora]],unidade!$C$1:$F$190,3,0)</f>
        <v>530001 - Secretaria de Estado da Infraestrutura</v>
      </c>
      <c r="L631" t="str">
        <f>CONCATENATE(Tabela1[[#This Row],[cdgruponaturezadespesa]]," - ",Tabela1[[#This Row],[nmgruponaturezadespesa]])</f>
        <v>31 - Pessoal e Encargos Sociais</v>
      </c>
    </row>
    <row r="632" spans="1:12" x14ac:dyDescent="0.25">
      <c r="A632">
        <v>530023</v>
      </c>
      <c r="B632" t="s">
        <v>24</v>
      </c>
      <c r="C632">
        <v>44</v>
      </c>
      <c r="D632" t="s">
        <v>14</v>
      </c>
      <c r="E632">
        <v>2017</v>
      </c>
      <c r="F632">
        <v>2453500</v>
      </c>
      <c r="G632">
        <v>1129631.93</v>
      </c>
      <c r="H632">
        <v>52945.42</v>
      </c>
      <c r="I632">
        <v>52945.42</v>
      </c>
      <c r="J632">
        <v>52945.42</v>
      </c>
      <c r="K632" t="str">
        <f>VLOOKUP(Tabela1[[#This Row],[cdunidadegestora]],unidade!$C$1:$F$190,3,0)</f>
        <v>530023 - Departamento de Transportes e Terminais</v>
      </c>
      <c r="L632" t="str">
        <f>CONCATENATE(Tabela1[[#This Row],[cdgruponaturezadespesa]]," - ",Tabela1[[#This Row],[nmgruponaturezadespesa]])</f>
        <v>44 - Investimentos</v>
      </c>
    </row>
    <row r="633" spans="1:12" x14ac:dyDescent="0.25">
      <c r="A633">
        <v>520092</v>
      </c>
      <c r="B633" t="s">
        <v>23</v>
      </c>
      <c r="C633">
        <v>33</v>
      </c>
      <c r="D633" t="s">
        <v>11</v>
      </c>
      <c r="E633">
        <v>2018</v>
      </c>
      <c r="F633">
        <v>300000</v>
      </c>
      <c r="G633">
        <v>326518.11</v>
      </c>
      <c r="H633">
        <v>223441.39</v>
      </c>
      <c r="I633">
        <v>204792.97</v>
      </c>
      <c r="J633">
        <v>204792.97</v>
      </c>
      <c r="K633" t="str">
        <f>VLOOKUP(Tabela1[[#This Row],[cdunidadegestora]],unidade!$C$1:$F$190,3,0)</f>
        <v>520092 - Fundo de Esforço Fiscal</v>
      </c>
      <c r="L633" t="str">
        <f>CONCATENATE(Tabela1[[#This Row],[cdgruponaturezadespesa]]," - ",Tabela1[[#This Row],[nmgruponaturezadespesa]])</f>
        <v>33 - Outras Despesas Correntes</v>
      </c>
    </row>
    <row r="634" spans="1:12" x14ac:dyDescent="0.25">
      <c r="A634">
        <v>410058</v>
      </c>
      <c r="B634" t="s">
        <v>88</v>
      </c>
      <c r="C634">
        <v>31</v>
      </c>
      <c r="D634" t="s">
        <v>17</v>
      </c>
      <c r="E634">
        <v>2018</v>
      </c>
      <c r="F634">
        <v>9357913</v>
      </c>
      <c r="G634">
        <v>8915007.6899999995</v>
      </c>
      <c r="H634">
        <v>8915004.5700000003</v>
      </c>
      <c r="I634">
        <v>8915004.5700000003</v>
      </c>
      <c r="J634">
        <v>8902759.4800000004</v>
      </c>
      <c r="K634" t="str">
        <f>VLOOKUP(Tabela1[[#This Row],[cdunidadegestora]],unidade!$C$1:$F$190,3,0)</f>
        <v>410058 - Agência de Desenvolvimento Regional de Joinville</v>
      </c>
      <c r="L634" t="str">
        <f>CONCATENATE(Tabela1[[#This Row],[cdgruponaturezadespesa]]," - ",Tabela1[[#This Row],[nmgruponaturezadespesa]])</f>
        <v>31 - Pessoal e Encargos Sociais</v>
      </c>
    </row>
    <row r="635" spans="1:12" x14ac:dyDescent="0.25">
      <c r="A635">
        <v>270023</v>
      </c>
      <c r="B635" t="s">
        <v>64</v>
      </c>
      <c r="C635">
        <v>33</v>
      </c>
      <c r="D635" t="s">
        <v>11</v>
      </c>
      <c r="E635">
        <v>2018</v>
      </c>
      <c r="F635">
        <v>6726956</v>
      </c>
      <c r="G635">
        <v>7004264.3200000003</v>
      </c>
      <c r="H635">
        <v>6284995.3499999996</v>
      </c>
      <c r="I635">
        <v>6005925.1500000004</v>
      </c>
      <c r="J635">
        <v>6004476.2199999997</v>
      </c>
      <c r="K635" t="str">
        <f>VLOOKUP(Tabela1[[#This Row],[cdunidadegestora]],unidade!$C$1:$F$190,3,0)</f>
        <v>270023 - Junta Comercial do Estado de Santa Catarina</v>
      </c>
      <c r="L635" t="str">
        <f>CONCATENATE(Tabela1[[#This Row],[cdgruponaturezadespesa]]," - ",Tabela1[[#This Row],[nmgruponaturezadespesa]])</f>
        <v>33 - Outras Despesas Correntes</v>
      </c>
    </row>
    <row r="636" spans="1:12" x14ac:dyDescent="0.25">
      <c r="A636">
        <v>270023</v>
      </c>
      <c r="B636" t="s">
        <v>64</v>
      </c>
      <c r="C636">
        <v>44</v>
      </c>
      <c r="D636" t="s">
        <v>14</v>
      </c>
      <c r="E636">
        <v>2018</v>
      </c>
      <c r="F636">
        <v>574978</v>
      </c>
      <c r="G636">
        <v>175178</v>
      </c>
      <c r="H636">
        <v>5095.0200000000004</v>
      </c>
      <c r="I636">
        <v>0</v>
      </c>
      <c r="J636">
        <v>0</v>
      </c>
      <c r="K636" t="str">
        <f>VLOOKUP(Tabela1[[#This Row],[cdunidadegestora]],unidade!$C$1:$F$190,3,0)</f>
        <v>270023 - Junta Comercial do Estado de Santa Catarina</v>
      </c>
      <c r="L636" t="str">
        <f>CONCATENATE(Tabela1[[#This Row],[cdgruponaturezadespesa]]," - ",Tabela1[[#This Row],[nmgruponaturezadespesa]])</f>
        <v>44 - Investimentos</v>
      </c>
    </row>
    <row r="637" spans="1:12" x14ac:dyDescent="0.25">
      <c r="A637">
        <v>160097</v>
      </c>
      <c r="B637" t="s">
        <v>13</v>
      </c>
      <c r="C637">
        <v>31</v>
      </c>
      <c r="D637" t="s">
        <v>17</v>
      </c>
      <c r="E637">
        <v>2018</v>
      </c>
      <c r="F637">
        <v>1077729834</v>
      </c>
      <c r="G637">
        <v>1111501939.1099999</v>
      </c>
      <c r="H637">
        <v>1111494682.8399999</v>
      </c>
      <c r="I637">
        <v>1111494682.8399999</v>
      </c>
      <c r="J637">
        <v>1111335730.1600001</v>
      </c>
      <c r="K637" t="str">
        <f>VLOOKUP(Tabela1[[#This Row],[cdunidadegestora]],unidade!$C$1:$F$190,3,0)</f>
        <v>160097 - Fundo de Melhoria da Polícia Militar</v>
      </c>
      <c r="L637" t="str">
        <f>CONCATENATE(Tabela1[[#This Row],[cdgruponaturezadespesa]]," - ",Tabela1[[#This Row],[nmgruponaturezadespesa]])</f>
        <v>31 - Pessoal e Encargos Sociais</v>
      </c>
    </row>
    <row r="638" spans="1:12" x14ac:dyDescent="0.25">
      <c r="A638">
        <v>410051</v>
      </c>
      <c r="B638" t="s">
        <v>69</v>
      </c>
      <c r="C638">
        <v>44</v>
      </c>
      <c r="D638" t="s">
        <v>14</v>
      </c>
      <c r="E638">
        <v>2018</v>
      </c>
      <c r="F638">
        <v>375438</v>
      </c>
      <c r="G638">
        <v>8147775.7599999998</v>
      </c>
      <c r="H638">
        <v>7970228.6900000004</v>
      </c>
      <c r="I638">
        <v>7966328.6699999999</v>
      </c>
      <c r="J638">
        <v>7966328.6699999999</v>
      </c>
      <c r="K638" t="str">
        <f>VLOOKUP(Tabela1[[#This Row],[cdunidadegestora]],unidade!$C$1:$F$190,3,0)</f>
        <v>410051 - Agência de Desenvolvimento Regional de Blumenau</v>
      </c>
      <c r="L638" t="str">
        <f>CONCATENATE(Tabela1[[#This Row],[cdgruponaturezadespesa]]," - ",Tabela1[[#This Row],[nmgruponaturezadespesa]])</f>
        <v>44 - Investimentos</v>
      </c>
    </row>
    <row r="639" spans="1:12" x14ac:dyDescent="0.25">
      <c r="A639">
        <v>410065</v>
      </c>
      <c r="B639" t="s">
        <v>147</v>
      </c>
      <c r="C639">
        <v>33</v>
      </c>
      <c r="D639" t="s">
        <v>11</v>
      </c>
      <c r="E639">
        <v>2018</v>
      </c>
      <c r="F639">
        <v>4287438</v>
      </c>
      <c r="G639">
        <v>124836.35</v>
      </c>
      <c r="H639">
        <v>124836.35</v>
      </c>
      <c r="I639">
        <v>124836.35</v>
      </c>
      <c r="J639">
        <v>124836.35</v>
      </c>
      <c r="K639" t="str">
        <f>VLOOKUP(Tabela1[[#This Row],[cdunidadegestora]],unidade!$C$1:$F$190,3,0)</f>
        <v>410065 - Agência de Desenvolvimento Regional de Dionísio Cerqueira</v>
      </c>
      <c r="L639" t="str">
        <f>CONCATENATE(Tabela1[[#This Row],[cdgruponaturezadespesa]]," - ",Tabela1[[#This Row],[nmgruponaturezadespesa]])</f>
        <v>33 - Outras Despesas Correntes</v>
      </c>
    </row>
    <row r="640" spans="1:12" x14ac:dyDescent="0.25">
      <c r="A640">
        <v>410053</v>
      </c>
      <c r="B640" t="s">
        <v>39</v>
      </c>
      <c r="C640">
        <v>33</v>
      </c>
      <c r="D640" t="s">
        <v>11</v>
      </c>
      <c r="E640">
        <v>2018</v>
      </c>
      <c r="F640">
        <v>11685303</v>
      </c>
      <c r="G640">
        <v>14305187.59</v>
      </c>
      <c r="H640">
        <v>13667583.289999999</v>
      </c>
      <c r="I640">
        <v>12702708.82</v>
      </c>
      <c r="J640">
        <v>12699891.67</v>
      </c>
      <c r="K640" t="str">
        <f>VLOOKUP(Tabela1[[#This Row],[cdunidadegestora]],unidade!$C$1:$F$190,3,0)</f>
        <v>410053 - Agência de Desenvolvimento Regional de Itajai</v>
      </c>
      <c r="L640" t="str">
        <f>CONCATENATE(Tabela1[[#This Row],[cdgruponaturezadespesa]]," - ",Tabela1[[#This Row],[nmgruponaturezadespesa]])</f>
        <v>33 - Outras Despesas Correntes</v>
      </c>
    </row>
    <row r="641" spans="1:12" x14ac:dyDescent="0.25">
      <c r="A641">
        <v>410056</v>
      </c>
      <c r="B641" t="s">
        <v>68</v>
      </c>
      <c r="C641">
        <v>33</v>
      </c>
      <c r="D641" t="s">
        <v>11</v>
      </c>
      <c r="E641">
        <v>2018</v>
      </c>
      <c r="F641">
        <v>14903646</v>
      </c>
      <c r="G641">
        <v>17850032.859999999</v>
      </c>
      <c r="H641">
        <v>15438768.07</v>
      </c>
      <c r="I641">
        <v>14936258.93</v>
      </c>
      <c r="J641">
        <v>14926349.460000001</v>
      </c>
      <c r="K641" t="str">
        <f>VLOOKUP(Tabela1[[#This Row],[cdunidadegestora]],unidade!$C$1:$F$190,3,0)</f>
        <v>410056 - Agência de Desenvolvimento Regional de Criciúma</v>
      </c>
      <c r="L641" t="str">
        <f>CONCATENATE(Tabela1[[#This Row],[cdgruponaturezadespesa]]," - ",Tabela1[[#This Row],[nmgruponaturezadespesa]])</f>
        <v>33 - Outras Despesas Correntes</v>
      </c>
    </row>
    <row r="642" spans="1:12" x14ac:dyDescent="0.25">
      <c r="A642">
        <v>230094</v>
      </c>
      <c r="B642" t="s">
        <v>34</v>
      </c>
      <c r="C642">
        <v>44</v>
      </c>
      <c r="D642" t="s">
        <v>14</v>
      </c>
      <c r="E642">
        <v>2018</v>
      </c>
      <c r="F642">
        <v>2000000</v>
      </c>
      <c r="G642">
        <v>50794.6</v>
      </c>
      <c r="H642">
        <v>0</v>
      </c>
      <c r="I642">
        <v>0</v>
      </c>
      <c r="J642">
        <v>0</v>
      </c>
      <c r="K642" t="str">
        <f>VLOOKUP(Tabela1[[#This Row],[cdunidadegestora]],unidade!$C$1:$F$190,3,0)</f>
        <v>230094 - Fundo Estadual de Incentivo ao Turismo</v>
      </c>
      <c r="L642" t="str">
        <f>CONCATENATE(Tabela1[[#This Row],[cdgruponaturezadespesa]]," - ",Tabela1[[#This Row],[nmgruponaturezadespesa]])</f>
        <v>44 - Investimentos</v>
      </c>
    </row>
    <row r="643" spans="1:12" x14ac:dyDescent="0.25">
      <c r="A643">
        <v>410064</v>
      </c>
      <c r="B643" t="s">
        <v>146</v>
      </c>
      <c r="C643">
        <v>31</v>
      </c>
      <c r="D643" t="s">
        <v>17</v>
      </c>
      <c r="E643">
        <v>2018</v>
      </c>
      <c r="F643">
        <v>4789666</v>
      </c>
      <c r="G643">
        <v>708926.64</v>
      </c>
      <c r="H643">
        <v>708926.64</v>
      </c>
      <c r="I643">
        <v>708926.64</v>
      </c>
      <c r="J643">
        <v>708926.64</v>
      </c>
      <c r="K643" t="str">
        <f>VLOOKUP(Tabela1[[#This Row],[cdunidadegestora]],unidade!$C$1:$F$190,3,0)</f>
        <v>410064 - Agência de Desenvolvimento Regional de Palmitos</v>
      </c>
      <c r="L643" t="str">
        <f>CONCATENATE(Tabela1[[#This Row],[cdgruponaturezadespesa]]," - ",Tabela1[[#This Row],[nmgruponaturezadespesa]])</f>
        <v>31 - Pessoal e Encargos Sociais</v>
      </c>
    </row>
    <row r="644" spans="1:12" x14ac:dyDescent="0.25">
      <c r="A644">
        <v>410047</v>
      </c>
      <c r="B644" t="s">
        <v>87</v>
      </c>
      <c r="C644">
        <v>31</v>
      </c>
      <c r="D644" t="s">
        <v>17</v>
      </c>
      <c r="E644">
        <v>2018</v>
      </c>
      <c r="F644">
        <v>4706579</v>
      </c>
      <c r="G644">
        <v>4056278.62</v>
      </c>
      <c r="H644">
        <v>4056275.97</v>
      </c>
      <c r="I644">
        <v>4056275.97</v>
      </c>
      <c r="J644">
        <v>4046100.8</v>
      </c>
      <c r="K644" t="str">
        <f>VLOOKUP(Tabela1[[#This Row],[cdunidadegestora]],unidade!$C$1:$F$190,3,0)</f>
        <v>410047 - Agência de Desenvolvimento Regional de Curitibanos</v>
      </c>
      <c r="L644" t="str">
        <f>CONCATENATE(Tabela1[[#This Row],[cdgruponaturezadespesa]]," - ",Tabela1[[#This Row],[nmgruponaturezadespesa]])</f>
        <v>31 - Pessoal e Encargos Sociais</v>
      </c>
    </row>
    <row r="645" spans="1:12" x14ac:dyDescent="0.25">
      <c r="A645">
        <v>410059</v>
      </c>
      <c r="B645" t="s">
        <v>145</v>
      </c>
      <c r="C645">
        <v>31</v>
      </c>
      <c r="D645" t="s">
        <v>17</v>
      </c>
      <c r="E645">
        <v>2018</v>
      </c>
      <c r="F645">
        <v>6544782</v>
      </c>
      <c r="G645">
        <v>5442535.0300000003</v>
      </c>
      <c r="H645">
        <v>5442535.0300000003</v>
      </c>
      <c r="I645">
        <v>5442535.0300000003</v>
      </c>
      <c r="J645">
        <v>5436305.9100000001</v>
      </c>
      <c r="K645" t="str">
        <f>VLOOKUP(Tabela1[[#This Row],[cdunidadegestora]],unidade!$C$1:$F$190,3,0)</f>
        <v>410059 - Agência de Desenvolvimento Regional de Jaraguá do Sul</v>
      </c>
      <c r="L645" t="str">
        <f>CONCATENATE(Tabela1[[#This Row],[cdgruponaturezadespesa]]," - ",Tabela1[[#This Row],[nmgruponaturezadespesa]])</f>
        <v>31 - Pessoal e Encargos Sociais</v>
      </c>
    </row>
    <row r="646" spans="1:12" x14ac:dyDescent="0.25">
      <c r="A646">
        <v>260099</v>
      </c>
      <c r="B646" t="s">
        <v>109</v>
      </c>
      <c r="C646">
        <v>33</v>
      </c>
      <c r="D646" t="s">
        <v>11</v>
      </c>
      <c r="E646">
        <v>2018</v>
      </c>
      <c r="F646">
        <v>547548</v>
      </c>
      <c r="G646">
        <v>3556861.29</v>
      </c>
      <c r="H646">
        <v>737022.03</v>
      </c>
      <c r="I646">
        <v>730050.88</v>
      </c>
      <c r="J646">
        <v>730050.88</v>
      </c>
      <c r="K646" t="str">
        <f>VLOOKUP(Tabela1[[#This Row],[cdunidadegestora]],unidade!$C$1:$F$190,3,0)</f>
        <v>260099 - Fundo para a Infância e Adolescência</v>
      </c>
      <c r="L646" t="str">
        <f>CONCATENATE(Tabela1[[#This Row],[cdgruponaturezadespesa]]," - ",Tabela1[[#This Row],[nmgruponaturezadespesa]])</f>
        <v>33 - Outras Despesas Correntes</v>
      </c>
    </row>
    <row r="647" spans="1:12" x14ac:dyDescent="0.25">
      <c r="A647">
        <v>270025</v>
      </c>
      <c r="B647" t="s">
        <v>85</v>
      </c>
      <c r="C647">
        <v>33</v>
      </c>
      <c r="D647" t="s">
        <v>11</v>
      </c>
      <c r="E647">
        <v>2018</v>
      </c>
      <c r="F647">
        <v>13055000</v>
      </c>
      <c r="G647">
        <v>13259728.460000001</v>
      </c>
      <c r="H647">
        <v>8817515.3300000001</v>
      </c>
      <c r="I647">
        <v>7502520.9900000002</v>
      </c>
      <c r="J647">
        <v>7502444.0199999996</v>
      </c>
      <c r="K647" t="str">
        <f>VLOOKUP(Tabela1[[#This Row],[cdunidadegestora]],unidade!$C$1:$F$190,3,0)</f>
        <v>270025 - Instituto de Metrologia de Santa Catarina</v>
      </c>
      <c r="L647" t="str">
        <f>CONCATENATE(Tabela1[[#This Row],[cdgruponaturezadespesa]]," - ",Tabela1[[#This Row],[nmgruponaturezadespesa]])</f>
        <v>33 - Outras Despesas Correntes</v>
      </c>
    </row>
    <row r="648" spans="1:12" x14ac:dyDescent="0.25">
      <c r="A648">
        <v>550001</v>
      </c>
      <c r="B648" t="s">
        <v>135</v>
      </c>
      <c r="C648">
        <v>33</v>
      </c>
      <c r="D648" t="s">
        <v>11</v>
      </c>
      <c r="E648">
        <v>2018</v>
      </c>
      <c r="F648">
        <v>0</v>
      </c>
      <c r="G648">
        <v>7527.99</v>
      </c>
      <c r="H648">
        <v>2670.95</v>
      </c>
      <c r="I648">
        <v>2670.95</v>
      </c>
      <c r="J648">
        <v>2670.95</v>
      </c>
      <c r="K648" t="str">
        <f>VLOOKUP(Tabela1[[#This Row],[cdunidadegestora]],unidade!$C$1:$F$190,3,0)</f>
        <v>550001 - Secretaria de Estado da Defesa Civil</v>
      </c>
      <c r="L648" t="str">
        <f>CONCATENATE(Tabela1[[#This Row],[cdgruponaturezadespesa]]," - ",Tabela1[[#This Row],[nmgruponaturezadespesa]])</f>
        <v>33 - Outras Despesas Correntes</v>
      </c>
    </row>
    <row r="649" spans="1:12" x14ac:dyDescent="0.25">
      <c r="A649">
        <v>440093</v>
      </c>
      <c r="B649" t="s">
        <v>110</v>
      </c>
      <c r="C649">
        <v>33</v>
      </c>
      <c r="D649" t="s">
        <v>11</v>
      </c>
      <c r="E649">
        <v>2018</v>
      </c>
      <c r="F649">
        <v>7895914</v>
      </c>
      <c r="G649">
        <v>5835006.4800000004</v>
      </c>
      <c r="H649">
        <v>5262712.8899999997</v>
      </c>
      <c r="I649">
        <v>5253923.33</v>
      </c>
      <c r="J649">
        <v>5253923.33</v>
      </c>
      <c r="K649" t="str">
        <f>VLOOKUP(Tabela1[[#This Row],[cdunidadegestora]],unidade!$C$1:$F$190,3,0)</f>
        <v>440093 - Fundo Estadual de Desenvolvimento Rural</v>
      </c>
      <c r="L649" t="str">
        <f>CONCATENATE(Tabela1[[#This Row],[cdgruponaturezadespesa]]," - ",Tabela1[[#This Row],[nmgruponaturezadespesa]])</f>
        <v>33 - Outras Despesas Correntes</v>
      </c>
    </row>
    <row r="650" spans="1:12" x14ac:dyDescent="0.25">
      <c r="A650">
        <v>520001</v>
      </c>
      <c r="B650" t="s">
        <v>134</v>
      </c>
      <c r="C650">
        <v>45</v>
      </c>
      <c r="D650" t="s">
        <v>47</v>
      </c>
      <c r="E650">
        <v>2018</v>
      </c>
      <c r="F650">
        <v>0</v>
      </c>
      <c r="G650">
        <v>838225.16</v>
      </c>
      <c r="H650">
        <v>827794.92</v>
      </c>
      <c r="I650">
        <v>769242.08</v>
      </c>
      <c r="J650">
        <v>769242.08</v>
      </c>
      <c r="K650" t="str">
        <f>VLOOKUP(Tabela1[[#This Row],[cdunidadegestora]],unidade!$C$1:$F$190,3,0)</f>
        <v>520001 - Secretaria de Estado da Fazenda</v>
      </c>
      <c r="L650" t="str">
        <f>CONCATENATE(Tabela1[[#This Row],[cdgruponaturezadespesa]]," - ",Tabela1[[#This Row],[nmgruponaturezadespesa]])</f>
        <v>45 - Inversões Financeiras</v>
      </c>
    </row>
    <row r="651" spans="1:12" x14ac:dyDescent="0.25">
      <c r="A651">
        <v>450001</v>
      </c>
      <c r="B651" t="s">
        <v>21</v>
      </c>
      <c r="C651">
        <v>44</v>
      </c>
      <c r="D651" t="s">
        <v>14</v>
      </c>
      <c r="E651">
        <v>2018</v>
      </c>
      <c r="F651">
        <v>149495408</v>
      </c>
      <c r="G651">
        <v>140447389.16999999</v>
      </c>
      <c r="H651">
        <v>42095235.460000001</v>
      </c>
      <c r="I651">
        <v>38988284.93</v>
      </c>
      <c r="J651">
        <v>38988284.93</v>
      </c>
      <c r="K651" t="str">
        <f>VLOOKUP(Tabela1[[#This Row],[cdunidadegestora]],unidade!$C$1:$F$190,3,0)</f>
        <v>450001 - Secretaria de Estado da Educação</v>
      </c>
      <c r="L651" t="str">
        <f>CONCATENATE(Tabela1[[#This Row],[cdgruponaturezadespesa]]," - ",Tabela1[[#This Row],[nmgruponaturezadespesa]])</f>
        <v>44 - Investimentos</v>
      </c>
    </row>
    <row r="652" spans="1:12" x14ac:dyDescent="0.25">
      <c r="A652">
        <v>410032</v>
      </c>
      <c r="B652" t="s">
        <v>86</v>
      </c>
      <c r="C652">
        <v>33</v>
      </c>
      <c r="D652" t="s">
        <v>11</v>
      </c>
      <c r="E652">
        <v>2018</v>
      </c>
      <c r="F652">
        <v>2509661</v>
      </c>
      <c r="G652">
        <v>135746.21</v>
      </c>
      <c r="H652">
        <v>135746.21</v>
      </c>
      <c r="I652">
        <v>135746.21</v>
      </c>
      <c r="J652">
        <v>135746.21</v>
      </c>
      <c r="K652" t="str">
        <f>VLOOKUP(Tabela1[[#This Row],[cdunidadegestora]],unidade!$C$1:$F$190,3,0)</f>
        <v>410032 - Agência de Desenvolvimento Regional de Quilombo</v>
      </c>
      <c r="L652" t="str">
        <f>CONCATENATE(Tabela1[[#This Row],[cdgruponaturezadespesa]]," - ",Tabela1[[#This Row],[nmgruponaturezadespesa]])</f>
        <v>33 - Outras Despesas Correntes</v>
      </c>
    </row>
    <row r="653" spans="1:12" x14ac:dyDescent="0.25">
      <c r="A653">
        <v>470001</v>
      </c>
      <c r="B653" t="s">
        <v>43</v>
      </c>
      <c r="C653">
        <v>44</v>
      </c>
      <c r="D653" t="s">
        <v>14</v>
      </c>
      <c r="E653">
        <v>2019</v>
      </c>
      <c r="F653">
        <v>196258</v>
      </c>
      <c r="G653">
        <v>18609.54</v>
      </c>
      <c r="H653">
        <v>18609.54</v>
      </c>
      <c r="I653">
        <v>18609.54</v>
      </c>
      <c r="J653">
        <v>18609.54</v>
      </c>
      <c r="K653" t="str">
        <f>VLOOKUP(Tabela1[[#This Row],[cdunidadegestora]],unidade!$C$1:$F$190,3,0)</f>
        <v>470001 - Secretaria de Estado da Administração</v>
      </c>
      <c r="L653" t="str">
        <f>CONCATENATE(Tabela1[[#This Row],[cdgruponaturezadespesa]]," - ",Tabela1[[#This Row],[nmgruponaturezadespesa]])</f>
        <v>44 - Investimentos</v>
      </c>
    </row>
    <row r="654" spans="1:12" x14ac:dyDescent="0.25">
      <c r="A654">
        <v>410042</v>
      </c>
      <c r="B654" t="s">
        <v>164</v>
      </c>
      <c r="C654">
        <v>44</v>
      </c>
      <c r="D654" t="s">
        <v>14</v>
      </c>
      <c r="E654">
        <v>2019</v>
      </c>
      <c r="F654">
        <v>153540</v>
      </c>
      <c r="G654">
        <v>184937</v>
      </c>
      <c r="H654">
        <v>184937</v>
      </c>
      <c r="I654">
        <v>184937</v>
      </c>
      <c r="J654">
        <v>184937</v>
      </c>
      <c r="K654" t="str">
        <f>VLOOKUP(Tabela1[[#This Row],[cdunidadegestora]],unidade!$C$1:$F$190,3,0)</f>
        <v>410042 - Agência de Desenvolvimento Regional de Concórdia</v>
      </c>
      <c r="L654" t="str">
        <f>CONCATENATE(Tabela1[[#This Row],[cdgruponaturezadespesa]]," - ",Tabela1[[#This Row],[nmgruponaturezadespesa]])</f>
        <v>44 - Investimentos</v>
      </c>
    </row>
    <row r="655" spans="1:12" x14ac:dyDescent="0.25">
      <c r="A655">
        <v>540092</v>
      </c>
      <c r="B655" t="s">
        <v>154</v>
      </c>
      <c r="C655">
        <v>44</v>
      </c>
      <c r="D655" t="s">
        <v>14</v>
      </c>
      <c r="E655">
        <v>2019</v>
      </c>
      <c r="F655">
        <v>100000</v>
      </c>
      <c r="G655">
        <v>100000</v>
      </c>
      <c r="H655">
        <v>51297.9</v>
      </c>
      <c r="I655">
        <v>51297.9</v>
      </c>
      <c r="J655">
        <v>51297.9</v>
      </c>
      <c r="K655" t="str">
        <f>VLOOKUP(Tabela1[[#This Row],[cdunidadegestora]],unidade!$C$1:$F$190,3,0)</f>
        <v>540092 - Fundo Rotativo da Penitenciária  Sul</v>
      </c>
      <c r="L655" t="str">
        <f>CONCATENATE(Tabela1[[#This Row],[cdgruponaturezadespesa]]," - ",Tabela1[[#This Row],[nmgruponaturezadespesa]])</f>
        <v>44 - Investimentos</v>
      </c>
    </row>
    <row r="656" spans="1:12" x14ac:dyDescent="0.25">
      <c r="A656">
        <v>410058</v>
      </c>
      <c r="B656" t="s">
        <v>88</v>
      </c>
      <c r="C656">
        <v>33</v>
      </c>
      <c r="D656" t="s">
        <v>11</v>
      </c>
      <c r="E656">
        <v>2019</v>
      </c>
      <c r="F656">
        <v>19847748</v>
      </c>
      <c r="G656">
        <v>1884162.14</v>
      </c>
      <c r="H656">
        <v>1884162.14</v>
      </c>
      <c r="I656">
        <v>1884162.14</v>
      </c>
      <c r="J656">
        <v>1884162.14</v>
      </c>
      <c r="K656" t="str">
        <f>VLOOKUP(Tabela1[[#This Row],[cdunidadegestora]],unidade!$C$1:$F$190,3,0)</f>
        <v>410058 - Agência de Desenvolvimento Regional de Joinville</v>
      </c>
      <c r="L656" t="str">
        <f>CONCATENATE(Tabela1[[#This Row],[cdgruponaturezadespesa]]," - ",Tabela1[[#This Row],[nmgruponaturezadespesa]])</f>
        <v>33 - Outras Despesas Correntes</v>
      </c>
    </row>
    <row r="657" spans="1:12" x14ac:dyDescent="0.25">
      <c r="A657">
        <v>270021</v>
      </c>
      <c r="B657" t="s">
        <v>128</v>
      </c>
      <c r="C657">
        <v>44</v>
      </c>
      <c r="D657" t="s">
        <v>14</v>
      </c>
      <c r="E657">
        <v>2019</v>
      </c>
      <c r="F657">
        <v>227576</v>
      </c>
      <c r="G657">
        <v>2727772.03</v>
      </c>
      <c r="H657">
        <v>2092691.25</v>
      </c>
      <c r="I657">
        <v>1089867.5</v>
      </c>
      <c r="J657">
        <v>1089867.5</v>
      </c>
      <c r="K657" t="str">
        <f>VLOOKUP(Tabela1[[#This Row],[cdunidadegestora]],unidade!$C$1:$F$190,3,0)</f>
        <v>270021 - Instituto do Meio Ambiente</v>
      </c>
      <c r="L657" t="str">
        <f>CONCATENATE(Tabela1[[#This Row],[cdgruponaturezadespesa]]," - ",Tabela1[[#This Row],[nmgruponaturezadespesa]])</f>
        <v>44 - Investimentos</v>
      </c>
    </row>
    <row r="658" spans="1:12" x14ac:dyDescent="0.25">
      <c r="A658">
        <v>540096</v>
      </c>
      <c r="B658" t="s">
        <v>26</v>
      </c>
      <c r="C658">
        <v>33</v>
      </c>
      <c r="D658" t="s">
        <v>11</v>
      </c>
      <c r="E658">
        <v>2019</v>
      </c>
      <c r="F658">
        <v>336970457</v>
      </c>
      <c r="G658">
        <v>447575621.69</v>
      </c>
      <c r="H658">
        <v>433324631.32999998</v>
      </c>
      <c r="I658">
        <v>396559983.98000002</v>
      </c>
      <c r="J658">
        <v>336387825.89999998</v>
      </c>
      <c r="K658" t="str">
        <f>VLOOKUP(Tabela1[[#This Row],[cdunidadegestora]],unidade!$C$1:$F$190,3,0)</f>
        <v>540096 - Fundo Penitenciário do Estado de Santa Catarina - Fupesc</v>
      </c>
      <c r="L658" t="str">
        <f>CONCATENATE(Tabela1[[#This Row],[cdgruponaturezadespesa]]," - ",Tabela1[[#This Row],[nmgruponaturezadespesa]])</f>
        <v>33 - Outras Despesas Correntes</v>
      </c>
    </row>
    <row r="659" spans="1:12" x14ac:dyDescent="0.25">
      <c r="A659">
        <v>530025</v>
      </c>
      <c r="B659" t="s">
        <v>90</v>
      </c>
      <c r="C659">
        <v>44</v>
      </c>
      <c r="D659" t="s">
        <v>14</v>
      </c>
      <c r="E659">
        <v>2019</v>
      </c>
      <c r="F659">
        <v>623962048</v>
      </c>
      <c r="G659">
        <v>229565335.06</v>
      </c>
      <c r="H659">
        <v>229565335.06</v>
      </c>
      <c r="I659">
        <v>229565335.06</v>
      </c>
      <c r="J659">
        <v>229565335.06</v>
      </c>
      <c r="K659" t="str">
        <f>VLOOKUP(Tabela1[[#This Row],[cdunidadegestora]],unidade!$C$1:$F$190,3,0)</f>
        <v>530025 - Departamento Estadual de Infraestrutura</v>
      </c>
      <c r="L659" t="str">
        <f>CONCATENATE(Tabela1[[#This Row],[cdgruponaturezadespesa]]," - ",Tabela1[[#This Row],[nmgruponaturezadespesa]])</f>
        <v>44 - Investimentos</v>
      </c>
    </row>
    <row r="660" spans="1:12" x14ac:dyDescent="0.25">
      <c r="A660">
        <v>520001</v>
      </c>
      <c r="B660" t="s">
        <v>134</v>
      </c>
      <c r="C660">
        <v>31</v>
      </c>
      <c r="D660" t="s">
        <v>17</v>
      </c>
      <c r="E660">
        <v>2019</v>
      </c>
      <c r="F660">
        <v>357999999</v>
      </c>
      <c r="G660">
        <v>337902807.72000003</v>
      </c>
      <c r="H660">
        <v>337354083.89999998</v>
      </c>
      <c r="I660">
        <v>337273653.95999998</v>
      </c>
      <c r="J660">
        <v>337106320.76999998</v>
      </c>
      <c r="K660" t="str">
        <f>VLOOKUP(Tabela1[[#This Row],[cdunidadegestora]],unidade!$C$1:$F$190,3,0)</f>
        <v>520001 - Secretaria de Estado da Fazenda</v>
      </c>
      <c r="L660" t="str">
        <f>CONCATENATE(Tabela1[[#This Row],[cdgruponaturezadespesa]]," - ",Tabela1[[#This Row],[nmgruponaturezadespesa]])</f>
        <v>31 - Pessoal e Encargos Sociais</v>
      </c>
    </row>
    <row r="661" spans="1:12" x14ac:dyDescent="0.25">
      <c r="A661">
        <v>520030</v>
      </c>
      <c r="B661" t="s">
        <v>77</v>
      </c>
      <c r="C661">
        <v>44</v>
      </c>
      <c r="D661" t="s">
        <v>14</v>
      </c>
      <c r="E661">
        <v>2019</v>
      </c>
      <c r="F661">
        <v>70000</v>
      </c>
      <c r="G661">
        <v>73000</v>
      </c>
      <c r="H661">
        <v>1549</v>
      </c>
      <c r="I661">
        <v>1549</v>
      </c>
      <c r="J661">
        <v>1549</v>
      </c>
      <c r="K661" t="str">
        <f>VLOOKUP(Tabela1[[#This Row],[cdunidadegestora]],unidade!$C$1:$F$190,3,0)</f>
        <v>520030 - Fundação Escola de Governo</v>
      </c>
      <c r="L661" t="str">
        <f>CONCATENATE(Tabela1[[#This Row],[cdgruponaturezadespesa]]," - ",Tabela1[[#This Row],[nmgruponaturezadespesa]])</f>
        <v>44 - Investimentos</v>
      </c>
    </row>
    <row r="662" spans="1:12" x14ac:dyDescent="0.25">
      <c r="A662">
        <v>450092</v>
      </c>
      <c r="B662" t="s">
        <v>95</v>
      </c>
      <c r="C662">
        <v>44</v>
      </c>
      <c r="D662" t="s">
        <v>14</v>
      </c>
      <c r="E662">
        <v>2019</v>
      </c>
      <c r="F662">
        <v>1500000</v>
      </c>
      <c r="G662">
        <v>80397355.349999994</v>
      </c>
      <c r="H662">
        <v>15831910.6</v>
      </c>
      <c r="I662">
        <v>11989808.27</v>
      </c>
      <c r="J662">
        <v>11989808.27</v>
      </c>
      <c r="K662" t="str">
        <f>VLOOKUP(Tabela1[[#This Row],[cdunidadegestora]],unidade!$C$1:$F$190,3,0)</f>
        <v>450092 - Fundo Estadual de Educação</v>
      </c>
      <c r="L662" t="str">
        <f>CONCATENATE(Tabela1[[#This Row],[cdgruponaturezadespesa]]," - ",Tabela1[[#This Row],[nmgruponaturezadespesa]])</f>
        <v>44 - Investimentos</v>
      </c>
    </row>
    <row r="663" spans="1:12" x14ac:dyDescent="0.25">
      <c r="A663">
        <v>410056</v>
      </c>
      <c r="B663" t="s">
        <v>68</v>
      </c>
      <c r="C663">
        <v>31</v>
      </c>
      <c r="D663" t="s">
        <v>17</v>
      </c>
      <c r="E663">
        <v>2019</v>
      </c>
      <c r="F663">
        <v>8785282</v>
      </c>
      <c r="G663">
        <v>2090349.43</v>
      </c>
      <c r="H663">
        <v>2090349.43</v>
      </c>
      <c r="I663">
        <v>2090349.43</v>
      </c>
      <c r="J663">
        <v>2090349.43</v>
      </c>
      <c r="K663" t="str">
        <f>VLOOKUP(Tabela1[[#This Row],[cdunidadegestora]],unidade!$C$1:$F$190,3,0)</f>
        <v>410056 - Agência de Desenvolvimento Regional de Criciúma</v>
      </c>
      <c r="L663" t="str">
        <f>CONCATENATE(Tabela1[[#This Row],[cdgruponaturezadespesa]]," - ",Tabela1[[#This Row],[nmgruponaturezadespesa]])</f>
        <v>31 - Pessoal e Encargos Sociais</v>
      </c>
    </row>
    <row r="664" spans="1:12" x14ac:dyDescent="0.25">
      <c r="A664">
        <v>540094</v>
      </c>
      <c r="B664" t="s">
        <v>121</v>
      </c>
      <c r="C664">
        <v>44</v>
      </c>
      <c r="D664" t="s">
        <v>14</v>
      </c>
      <c r="E664">
        <v>2019</v>
      </c>
      <c r="F664">
        <v>1000000</v>
      </c>
      <c r="G664">
        <v>1049832</v>
      </c>
      <c r="H664">
        <v>52567</v>
      </c>
      <c r="I664">
        <v>52567</v>
      </c>
      <c r="J664">
        <v>52567</v>
      </c>
      <c r="K664" t="str">
        <f>VLOOKUP(Tabela1[[#This Row],[cdunidadegestora]],unidade!$C$1:$F$190,3,0)</f>
        <v>540094 - Fundo Rotativo da Penitenciária de  Florianópolis</v>
      </c>
      <c r="L664" t="str">
        <f>CONCATENATE(Tabela1[[#This Row],[cdgruponaturezadespesa]]," - ",Tabela1[[#This Row],[nmgruponaturezadespesa]])</f>
        <v>44 - Investimentos</v>
      </c>
    </row>
    <row r="665" spans="1:12" x14ac:dyDescent="0.25">
      <c r="A665">
        <v>410043</v>
      </c>
      <c r="B665" t="s">
        <v>107</v>
      </c>
      <c r="C665">
        <v>31</v>
      </c>
      <c r="D665" t="s">
        <v>17</v>
      </c>
      <c r="E665">
        <v>2019</v>
      </c>
      <c r="F665">
        <v>8579713</v>
      </c>
      <c r="G665">
        <v>1916760.29</v>
      </c>
      <c r="H665">
        <v>1916760.29</v>
      </c>
      <c r="I665">
        <v>1916760.29</v>
      </c>
      <c r="J665">
        <v>1916760.29</v>
      </c>
      <c r="K665" t="str">
        <f>VLOOKUP(Tabela1[[#This Row],[cdunidadegestora]],unidade!$C$1:$F$190,3,0)</f>
        <v>410043 - Agência de Desenvolvimento Regional de Joaçaba</v>
      </c>
      <c r="L665" t="str">
        <f>CONCATENATE(Tabela1[[#This Row],[cdgruponaturezadespesa]]," - ",Tabela1[[#This Row],[nmgruponaturezadespesa]])</f>
        <v>31 - Pessoal e Encargos Sociais</v>
      </c>
    </row>
    <row r="666" spans="1:12" x14ac:dyDescent="0.25">
      <c r="A666">
        <v>150001</v>
      </c>
      <c r="B666" t="s">
        <v>131</v>
      </c>
      <c r="C666">
        <v>33</v>
      </c>
      <c r="D666" t="s">
        <v>11</v>
      </c>
      <c r="E666">
        <v>2016</v>
      </c>
      <c r="F666">
        <v>15665544</v>
      </c>
      <c r="G666">
        <v>18335921.23</v>
      </c>
      <c r="H666">
        <v>18301402.280000001</v>
      </c>
      <c r="I666">
        <v>17231723.73</v>
      </c>
      <c r="J666">
        <v>17224218.109999999</v>
      </c>
      <c r="K666" t="str">
        <f>VLOOKUP(Tabela1[[#This Row],[cdunidadegestora]],unidade!$C$1:$F$190,3,0)</f>
        <v>150001 - Defensoria Pública do Estado de Santa Catarina</v>
      </c>
      <c r="L666" t="str">
        <f>CONCATENATE(Tabela1[[#This Row],[cdgruponaturezadespesa]]," - ",Tabela1[[#This Row],[nmgruponaturezadespesa]])</f>
        <v>33 - Outras Despesas Correntes</v>
      </c>
    </row>
    <row r="667" spans="1:12" x14ac:dyDescent="0.25">
      <c r="A667">
        <v>160091</v>
      </c>
      <c r="B667" t="s">
        <v>12</v>
      </c>
      <c r="C667">
        <v>31</v>
      </c>
      <c r="D667" t="s">
        <v>17</v>
      </c>
      <c r="E667">
        <v>2016</v>
      </c>
      <c r="F667">
        <v>79872148</v>
      </c>
      <c r="G667">
        <v>124617759.28</v>
      </c>
      <c r="H667">
        <v>123319837.44</v>
      </c>
      <c r="I667">
        <v>123317378.31999999</v>
      </c>
      <c r="J667">
        <v>123290509.7</v>
      </c>
      <c r="K667" t="str">
        <f>VLOOKUP(Tabela1[[#This Row],[cdunidadegestora]],unidade!$C$1:$F$190,3,0)</f>
        <v>160091 - Fundo para Melhoria da Segurança Pública</v>
      </c>
      <c r="L667" t="str">
        <f>CONCATENATE(Tabela1[[#This Row],[cdgruponaturezadespesa]]," - ",Tabela1[[#This Row],[nmgruponaturezadespesa]])</f>
        <v>31 - Pessoal e Encargos Sociais</v>
      </c>
    </row>
    <row r="668" spans="1:12" x14ac:dyDescent="0.25">
      <c r="A668">
        <v>230023</v>
      </c>
      <c r="B668" t="s">
        <v>106</v>
      </c>
      <c r="C668">
        <v>31</v>
      </c>
      <c r="D668" t="s">
        <v>17</v>
      </c>
      <c r="E668">
        <v>2016</v>
      </c>
      <c r="F668">
        <v>5666503</v>
      </c>
      <c r="G668">
        <v>4891012.22</v>
      </c>
      <c r="H668">
        <v>4878490.74</v>
      </c>
      <c r="I668">
        <v>4878159.76</v>
      </c>
      <c r="J668">
        <v>4807813.04</v>
      </c>
      <c r="K668" t="str">
        <f>VLOOKUP(Tabela1[[#This Row],[cdunidadegestora]],unidade!$C$1:$F$190,3,0)</f>
        <v>230023 - Santa Catarina Turismo S/A</v>
      </c>
      <c r="L668" t="str">
        <f>CONCATENATE(Tabela1[[#This Row],[cdgruponaturezadespesa]]," - ",Tabela1[[#This Row],[nmgruponaturezadespesa]])</f>
        <v>31 - Pessoal e Encargos Sociais</v>
      </c>
    </row>
    <row r="669" spans="1:12" x14ac:dyDescent="0.25">
      <c r="A669">
        <v>230095</v>
      </c>
      <c r="B669" t="s">
        <v>157</v>
      </c>
      <c r="C669">
        <v>33</v>
      </c>
      <c r="D669" t="s">
        <v>11</v>
      </c>
      <c r="E669">
        <v>2016</v>
      </c>
      <c r="F669">
        <v>2582000</v>
      </c>
      <c r="G669">
        <v>3356003.36</v>
      </c>
      <c r="H669">
        <v>2537402.29</v>
      </c>
      <c r="I669">
        <v>2537402.29</v>
      </c>
      <c r="J669">
        <v>2537402.29</v>
      </c>
      <c r="K669" t="str">
        <f>VLOOKUP(Tabela1[[#This Row],[cdunidadegestora]],unidade!$C$1:$F$190,3,0)</f>
        <v>230095 - Fundo Estadual de Incentivo ao Esporte</v>
      </c>
      <c r="L669" t="str">
        <f>CONCATENATE(Tabela1[[#This Row],[cdgruponaturezadespesa]]," - ",Tabela1[[#This Row],[nmgruponaturezadespesa]])</f>
        <v>33 - Outras Despesas Correntes</v>
      </c>
    </row>
    <row r="670" spans="1:12" x14ac:dyDescent="0.25">
      <c r="A670">
        <v>270001</v>
      </c>
      <c r="B670" t="s">
        <v>130</v>
      </c>
      <c r="C670">
        <v>44</v>
      </c>
      <c r="D670" t="s">
        <v>14</v>
      </c>
      <c r="E670">
        <v>2016</v>
      </c>
      <c r="F670">
        <v>607919</v>
      </c>
      <c r="G670">
        <v>8244263.8099999996</v>
      </c>
      <c r="H670">
        <v>5116</v>
      </c>
      <c r="I670">
        <v>5116</v>
      </c>
      <c r="J670">
        <v>4785</v>
      </c>
      <c r="K670" t="str">
        <f>VLOOKUP(Tabela1[[#This Row],[cdunidadegestora]],unidade!$C$1:$F$190,3,0)</f>
        <v>270001 - Secretaria de Estado do Desenvolvimento Econômico Sustentável</v>
      </c>
      <c r="L670" t="str">
        <f>CONCATENATE(Tabela1[[#This Row],[cdgruponaturezadespesa]]," - ",Tabela1[[#This Row],[nmgruponaturezadespesa]])</f>
        <v>44 - Investimentos</v>
      </c>
    </row>
    <row r="671" spans="1:12" x14ac:dyDescent="0.25">
      <c r="A671">
        <v>270024</v>
      </c>
      <c r="B671" t="s">
        <v>118</v>
      </c>
      <c r="C671">
        <v>33</v>
      </c>
      <c r="D671" t="s">
        <v>11</v>
      </c>
      <c r="E671">
        <v>2016</v>
      </c>
      <c r="F671">
        <v>112242554</v>
      </c>
      <c r="G671">
        <v>54804164.100000001</v>
      </c>
      <c r="H671">
        <v>39178064.890000001</v>
      </c>
      <c r="I671">
        <v>38934302.899999999</v>
      </c>
      <c r="J671">
        <v>38927172.5</v>
      </c>
      <c r="K671" t="str">
        <f>VLOOKUP(Tabela1[[#This Row],[cdunidadegestora]],unidade!$C$1:$F$190,3,0)</f>
        <v>270024 - Fundação de Amparo à Pesquisa e Inovação do Estado de Santa Catarina - FAPESC</v>
      </c>
      <c r="L671" t="str">
        <f>CONCATENATE(Tabela1[[#This Row],[cdgruponaturezadespesa]]," - ",Tabela1[[#This Row],[nmgruponaturezadespesa]])</f>
        <v>33 - Outras Despesas Correntes</v>
      </c>
    </row>
    <row r="672" spans="1:12" x14ac:dyDescent="0.25">
      <c r="A672">
        <v>270025</v>
      </c>
      <c r="B672" t="s">
        <v>85</v>
      </c>
      <c r="C672">
        <v>31</v>
      </c>
      <c r="D672" t="s">
        <v>17</v>
      </c>
      <c r="E672">
        <v>2016</v>
      </c>
      <c r="F672">
        <v>13572703</v>
      </c>
      <c r="G672">
        <v>14128692.26</v>
      </c>
      <c r="H672">
        <v>12257847.630000001</v>
      </c>
      <c r="I672">
        <v>12229278.16</v>
      </c>
      <c r="J672">
        <v>12132904.52</v>
      </c>
      <c r="K672" t="str">
        <f>VLOOKUP(Tabela1[[#This Row],[cdunidadegestora]],unidade!$C$1:$F$190,3,0)</f>
        <v>270025 - Instituto de Metrologia de Santa Catarina</v>
      </c>
      <c r="L672" t="str">
        <f>CONCATENATE(Tabela1[[#This Row],[cdgruponaturezadespesa]]," - ",Tabela1[[#This Row],[nmgruponaturezadespesa]])</f>
        <v>31 - Pessoal e Encargos Sociais</v>
      </c>
    </row>
    <row r="673" spans="1:12" x14ac:dyDescent="0.25">
      <c r="A673">
        <v>270025</v>
      </c>
      <c r="B673" t="s">
        <v>85</v>
      </c>
      <c r="C673">
        <v>44</v>
      </c>
      <c r="D673" t="s">
        <v>14</v>
      </c>
      <c r="E673">
        <v>2016</v>
      </c>
      <c r="F673">
        <v>4413910</v>
      </c>
      <c r="G673">
        <v>4413910</v>
      </c>
      <c r="H673">
        <v>37597.25</v>
      </c>
      <c r="I673">
        <v>19089.05</v>
      </c>
      <c r="J673">
        <v>19089.05</v>
      </c>
      <c r="K673" t="str">
        <f>VLOOKUP(Tabela1[[#This Row],[cdunidadegestora]],unidade!$C$1:$F$190,3,0)</f>
        <v>270025 - Instituto de Metrologia de Santa Catarina</v>
      </c>
      <c r="L673" t="str">
        <f>CONCATENATE(Tabela1[[#This Row],[cdgruponaturezadespesa]]," - ",Tabela1[[#This Row],[nmgruponaturezadespesa]])</f>
        <v>44 - Investimentos</v>
      </c>
    </row>
    <row r="674" spans="1:12" x14ac:dyDescent="0.25">
      <c r="A674">
        <v>270095</v>
      </c>
      <c r="B674" t="s">
        <v>153</v>
      </c>
      <c r="C674">
        <v>44</v>
      </c>
      <c r="D674" t="s">
        <v>14</v>
      </c>
      <c r="E674">
        <v>2016</v>
      </c>
      <c r="F674">
        <v>148990</v>
      </c>
      <c r="G674">
        <v>13990</v>
      </c>
      <c r="H674">
        <v>8102</v>
      </c>
      <c r="I674">
        <v>8102</v>
      </c>
      <c r="J674">
        <v>8102</v>
      </c>
      <c r="K674" t="str">
        <f>VLOOKUP(Tabela1[[#This Row],[cdunidadegestora]],unidade!$C$1:$F$190,3,0)</f>
        <v>270095 - Fundo Catarinense de Mudanças Climáticas</v>
      </c>
      <c r="L674" t="str">
        <f>CONCATENATE(Tabela1[[#This Row],[cdgruponaturezadespesa]]," - ",Tabela1[[#This Row],[nmgruponaturezadespesa]])</f>
        <v>44 - Investimentos</v>
      </c>
    </row>
    <row r="675" spans="1:12" x14ac:dyDescent="0.25">
      <c r="A675">
        <v>410005</v>
      </c>
      <c r="B675" t="s">
        <v>125</v>
      </c>
      <c r="C675">
        <v>33</v>
      </c>
      <c r="D675" t="s">
        <v>11</v>
      </c>
      <c r="E675">
        <v>2016</v>
      </c>
      <c r="F675">
        <v>67504057</v>
      </c>
      <c r="G675">
        <v>68428496.280000001</v>
      </c>
      <c r="H675">
        <v>68099936.459999993</v>
      </c>
      <c r="I675">
        <v>49696088.82</v>
      </c>
      <c r="J675">
        <v>45327926.969999999</v>
      </c>
      <c r="K675" t="str">
        <f>VLOOKUP(Tabela1[[#This Row],[cdunidadegestora]],unidade!$C$1:$F$190,3,0)</f>
        <v>410005 - Secretaria de Estado de Comunicação</v>
      </c>
      <c r="L675" t="str">
        <f>CONCATENATE(Tabela1[[#This Row],[cdgruponaturezadespesa]]," - ",Tabela1[[#This Row],[nmgruponaturezadespesa]])</f>
        <v>33 - Outras Despesas Correntes</v>
      </c>
    </row>
    <row r="676" spans="1:12" x14ac:dyDescent="0.25">
      <c r="A676">
        <v>450001</v>
      </c>
      <c r="B676" t="s">
        <v>21</v>
      </c>
      <c r="C676">
        <v>44</v>
      </c>
      <c r="D676" t="s">
        <v>14</v>
      </c>
      <c r="E676">
        <v>2016</v>
      </c>
      <c r="F676">
        <v>192893540</v>
      </c>
      <c r="G676">
        <v>159358169.91999999</v>
      </c>
      <c r="H676">
        <v>42649770.359999999</v>
      </c>
      <c r="I676">
        <v>41858293.899999999</v>
      </c>
      <c r="J676">
        <v>41843014.969999999</v>
      </c>
      <c r="K676" t="str">
        <f>VLOOKUP(Tabela1[[#This Row],[cdunidadegestora]],unidade!$C$1:$F$190,3,0)</f>
        <v>450001 - Secretaria de Estado da Educação</v>
      </c>
      <c r="L676" t="str">
        <f>CONCATENATE(Tabela1[[#This Row],[cdgruponaturezadespesa]]," - ",Tabela1[[#This Row],[nmgruponaturezadespesa]])</f>
        <v>44 - Investimentos</v>
      </c>
    </row>
    <row r="677" spans="1:12" x14ac:dyDescent="0.25">
      <c r="A677">
        <v>470076</v>
      </c>
      <c r="B677" t="s">
        <v>97</v>
      </c>
      <c r="C677">
        <v>33</v>
      </c>
      <c r="D677" t="s">
        <v>11</v>
      </c>
      <c r="E677">
        <v>2016</v>
      </c>
      <c r="F677">
        <v>261037401</v>
      </c>
      <c r="G677">
        <v>51019522.759999998</v>
      </c>
      <c r="H677">
        <v>43398122.549999997</v>
      </c>
      <c r="I677">
        <v>43388273.579999998</v>
      </c>
      <c r="J677">
        <v>43388273.579999998</v>
      </c>
      <c r="K677" t="str">
        <f>VLOOKUP(Tabela1[[#This Row],[cdunidadegestora]],unidade!$C$1:$F$190,3,0)</f>
        <v>470076 - Fundo Financeiro</v>
      </c>
      <c r="L677" t="str">
        <f>CONCATENATE(Tabela1[[#This Row],[cdgruponaturezadespesa]]," - ",Tabela1[[#This Row],[nmgruponaturezadespesa]])</f>
        <v>33 - Outras Despesas Correntes</v>
      </c>
    </row>
    <row r="678" spans="1:12" x14ac:dyDescent="0.25">
      <c r="A678">
        <v>540092</v>
      </c>
      <c r="B678" t="s">
        <v>154</v>
      </c>
      <c r="C678">
        <v>44</v>
      </c>
      <c r="D678" t="s">
        <v>14</v>
      </c>
      <c r="E678">
        <v>2016</v>
      </c>
      <c r="F678">
        <v>206378</v>
      </c>
      <c r="G678">
        <v>556378</v>
      </c>
      <c r="H678">
        <v>206585.75</v>
      </c>
      <c r="I678">
        <v>205685.75</v>
      </c>
      <c r="J678">
        <v>205685.75</v>
      </c>
      <c r="K678" t="str">
        <f>VLOOKUP(Tabela1[[#This Row],[cdunidadegestora]],unidade!$C$1:$F$190,3,0)</f>
        <v>540092 - Fundo Rotativo da Penitenciária  Sul</v>
      </c>
      <c r="L678" t="str">
        <f>CONCATENATE(Tabela1[[#This Row],[cdgruponaturezadespesa]]," - ",Tabela1[[#This Row],[nmgruponaturezadespesa]])</f>
        <v>44 - Investimentos</v>
      </c>
    </row>
    <row r="679" spans="1:12" x14ac:dyDescent="0.25">
      <c r="A679">
        <v>760001</v>
      </c>
      <c r="B679" t="s">
        <v>162</v>
      </c>
      <c r="C679">
        <v>44</v>
      </c>
      <c r="D679" t="s">
        <v>14</v>
      </c>
      <c r="E679">
        <v>2016</v>
      </c>
      <c r="F679">
        <v>373204</v>
      </c>
      <c r="G679">
        <v>1864011.09</v>
      </c>
      <c r="H679">
        <v>1768603.09</v>
      </c>
      <c r="I679">
        <v>1768603.09</v>
      </c>
      <c r="J679">
        <v>1768603.09</v>
      </c>
      <c r="K679" t="str">
        <f>VLOOKUP(Tabela1[[#This Row],[cdunidadegestora]],unidade!$C$1:$F$190,3,0)</f>
        <v>410043 - Agência de Desenvolvimento Regional de Joaçaba</v>
      </c>
      <c r="L679" t="str">
        <f>CONCATENATE(Tabela1[[#This Row],[cdgruponaturezadespesa]]," - ",Tabela1[[#This Row],[nmgruponaturezadespesa]])</f>
        <v>44 - Investimentos</v>
      </c>
    </row>
    <row r="680" spans="1:12" x14ac:dyDescent="0.25">
      <c r="A680">
        <v>810001</v>
      </c>
      <c r="B680" t="s">
        <v>114</v>
      </c>
      <c r="C680">
        <v>44</v>
      </c>
      <c r="D680" t="s">
        <v>14</v>
      </c>
      <c r="E680">
        <v>2016</v>
      </c>
      <c r="F680">
        <v>332206</v>
      </c>
      <c r="G680">
        <v>1090358.76</v>
      </c>
      <c r="H680">
        <v>972082.76</v>
      </c>
      <c r="I680">
        <v>942082.76</v>
      </c>
      <c r="J680">
        <v>942082.76</v>
      </c>
      <c r="K680" t="str">
        <f>VLOOKUP(Tabela1[[#This Row],[cdunidadegestora]],unidade!$C$1:$F$190,3,0)</f>
        <v>410048 - Agência de Desenvolvimento Regional de Rio do Sul</v>
      </c>
      <c r="L680" t="str">
        <f>CONCATENATE(Tabela1[[#This Row],[cdgruponaturezadespesa]]," - ",Tabela1[[#This Row],[nmgruponaturezadespesa]])</f>
        <v>44 - Investimentos</v>
      </c>
    </row>
    <row r="681" spans="1:12" x14ac:dyDescent="0.25">
      <c r="A681">
        <v>830001</v>
      </c>
      <c r="B681" t="s">
        <v>177</v>
      </c>
      <c r="C681">
        <v>31</v>
      </c>
      <c r="D681" t="s">
        <v>17</v>
      </c>
      <c r="E681">
        <v>2016</v>
      </c>
      <c r="F681">
        <v>4163696</v>
      </c>
      <c r="G681">
        <v>4312600.45</v>
      </c>
      <c r="H681">
        <v>4308673.24</v>
      </c>
      <c r="I681">
        <v>4308673.24</v>
      </c>
      <c r="J681">
        <v>4308673.24</v>
      </c>
      <c r="K681" t="str">
        <f>VLOOKUP(Tabela1[[#This Row],[cdunidadegestora]],unidade!$C$1:$F$190,3,0)</f>
        <v>410050 - Agência de Desenvolvimento Regional de Ibirama</v>
      </c>
      <c r="L681" t="str">
        <f>CONCATENATE(Tabela1[[#This Row],[cdgruponaturezadespesa]]," - ",Tabela1[[#This Row],[nmgruponaturezadespesa]])</f>
        <v>31 - Pessoal e Encargos Sociais</v>
      </c>
    </row>
    <row r="682" spans="1:12" x14ac:dyDescent="0.25">
      <c r="A682">
        <v>860001</v>
      </c>
      <c r="B682" t="s">
        <v>80</v>
      </c>
      <c r="C682">
        <v>31</v>
      </c>
      <c r="D682" t="s">
        <v>17</v>
      </c>
      <c r="E682">
        <v>2016</v>
      </c>
      <c r="F682">
        <v>7588305</v>
      </c>
      <c r="G682">
        <v>8774947.3900000006</v>
      </c>
      <c r="H682">
        <v>8762890.4199999999</v>
      </c>
      <c r="I682">
        <v>8762890.4199999999</v>
      </c>
      <c r="J682">
        <v>8762890.4199999999</v>
      </c>
      <c r="K682" t="str">
        <f>VLOOKUP(Tabela1[[#This Row],[cdunidadegestora]],unidade!$C$1:$F$190,3,0)</f>
        <v>410053 - Agência de Desenvolvimento Regional de Itajai</v>
      </c>
      <c r="L682" t="str">
        <f>CONCATENATE(Tabela1[[#This Row],[cdgruponaturezadespesa]]," - ",Tabela1[[#This Row],[nmgruponaturezadespesa]])</f>
        <v>31 - Pessoal e Encargos Sociais</v>
      </c>
    </row>
    <row r="683" spans="1:12" x14ac:dyDescent="0.25">
      <c r="A683">
        <v>890001</v>
      </c>
      <c r="B683" t="s">
        <v>178</v>
      </c>
      <c r="C683">
        <v>44</v>
      </c>
      <c r="D683" t="s">
        <v>14</v>
      </c>
      <c r="E683">
        <v>2016</v>
      </c>
      <c r="F683">
        <v>512912</v>
      </c>
      <c r="G683">
        <v>6591951.2599999998</v>
      </c>
      <c r="H683">
        <v>6535837.3099999996</v>
      </c>
      <c r="I683">
        <v>6430961.96</v>
      </c>
      <c r="J683">
        <v>5197544.6399999997</v>
      </c>
      <c r="K683" t="str">
        <f>VLOOKUP(Tabela1[[#This Row],[cdunidadegestora]],unidade!$C$1:$F$190,3,0)</f>
        <v>410055 - Agência de Desenvolvimento Regional de Tubarão</v>
      </c>
      <c r="L683" t="str">
        <f>CONCATENATE(Tabela1[[#This Row],[cdgruponaturezadespesa]]," - ",Tabela1[[#This Row],[nmgruponaturezadespesa]])</f>
        <v>44 - Investimentos</v>
      </c>
    </row>
    <row r="684" spans="1:12" x14ac:dyDescent="0.25">
      <c r="A684">
        <v>950001</v>
      </c>
      <c r="B684" t="s">
        <v>32</v>
      </c>
      <c r="C684">
        <v>33</v>
      </c>
      <c r="D684" t="s">
        <v>11</v>
      </c>
      <c r="E684">
        <v>2016</v>
      </c>
      <c r="F684">
        <v>5504604</v>
      </c>
      <c r="G684">
        <v>8210746.5499999998</v>
      </c>
      <c r="H684">
        <v>6561523.5800000001</v>
      </c>
      <c r="I684">
        <v>6460093.1100000003</v>
      </c>
      <c r="J684">
        <v>6460093.1100000003</v>
      </c>
      <c r="K684" t="str">
        <f>VLOOKUP(Tabela1[[#This Row],[cdunidadegestora]],unidade!$C$1:$F$190,3,0)</f>
        <v>410061 - Agência de Desenvolvimento Regional de Canoinhas</v>
      </c>
      <c r="L684" t="str">
        <f>CONCATENATE(Tabela1[[#This Row],[cdgruponaturezadespesa]]," - ",Tabela1[[#This Row],[nmgruponaturezadespesa]])</f>
        <v>33 - Outras Despesas Correntes</v>
      </c>
    </row>
    <row r="685" spans="1:12" x14ac:dyDescent="0.25">
      <c r="A685">
        <v>960001</v>
      </c>
      <c r="B685" t="s">
        <v>142</v>
      </c>
      <c r="C685">
        <v>44</v>
      </c>
      <c r="D685" t="s">
        <v>14</v>
      </c>
      <c r="E685">
        <v>2016</v>
      </c>
      <c r="F685">
        <v>881922</v>
      </c>
      <c r="G685">
        <v>22458567.100000001</v>
      </c>
      <c r="H685">
        <v>21957610.649999999</v>
      </c>
      <c r="I685">
        <v>21894396.23</v>
      </c>
      <c r="J685">
        <v>21894396.23</v>
      </c>
      <c r="K685" t="str">
        <f>VLOOKUP(Tabela1[[#This Row],[cdunidadegestora]],unidade!$C$1:$F$190,3,0)</f>
        <v>410062 - Agência de Desenvolvimento Regional de Lages</v>
      </c>
      <c r="L685" t="str">
        <f>CONCATENATE(Tabela1[[#This Row],[cdgruponaturezadespesa]]," - ",Tabela1[[#This Row],[nmgruponaturezadespesa]])</f>
        <v>44 - Investimentos</v>
      </c>
    </row>
    <row r="686" spans="1:12" x14ac:dyDescent="0.25">
      <c r="A686">
        <v>180001</v>
      </c>
      <c r="B686" t="s">
        <v>70</v>
      </c>
      <c r="C686">
        <v>33</v>
      </c>
      <c r="D686" t="s">
        <v>11</v>
      </c>
      <c r="E686">
        <v>2017</v>
      </c>
      <c r="F686">
        <v>5063400</v>
      </c>
      <c r="G686">
        <v>2320643.4700000002</v>
      </c>
      <c r="H686">
        <v>2319896.1</v>
      </c>
      <c r="I686">
        <v>2157881.59</v>
      </c>
      <c r="J686">
        <v>2148348.79</v>
      </c>
      <c r="K686" t="str">
        <f>VLOOKUP(Tabela1[[#This Row],[cdunidadegestora]],unidade!$C$1:$F$190,3,0)</f>
        <v>180001 - Secretaria de Estado do Planejamento</v>
      </c>
      <c r="L686" t="str">
        <f>CONCATENATE(Tabela1[[#This Row],[cdgruponaturezadespesa]]," - ",Tabela1[[#This Row],[nmgruponaturezadespesa]])</f>
        <v>33 - Outras Despesas Correntes</v>
      </c>
    </row>
    <row r="687" spans="1:12" x14ac:dyDescent="0.25">
      <c r="A687">
        <v>230021</v>
      </c>
      <c r="B687" t="s">
        <v>15</v>
      </c>
      <c r="C687">
        <v>33</v>
      </c>
      <c r="D687" t="s">
        <v>11</v>
      </c>
      <c r="E687">
        <v>2017</v>
      </c>
      <c r="F687">
        <v>13560840</v>
      </c>
      <c r="G687">
        <v>19986396.059999999</v>
      </c>
      <c r="H687">
        <v>15117015.130000001</v>
      </c>
      <c r="I687">
        <v>14802314.619999999</v>
      </c>
      <c r="J687">
        <v>14799446.800000001</v>
      </c>
      <c r="K687" t="str">
        <f>VLOOKUP(Tabela1[[#This Row],[cdunidadegestora]],unidade!$C$1:$F$190,3,0)</f>
        <v>230021 - Fundação Catarinense de Esporte</v>
      </c>
      <c r="L687" t="str">
        <f>CONCATENATE(Tabela1[[#This Row],[cdgruponaturezadespesa]]," - ",Tabela1[[#This Row],[nmgruponaturezadespesa]])</f>
        <v>33 - Outras Despesas Correntes</v>
      </c>
    </row>
    <row r="688" spans="1:12" x14ac:dyDescent="0.25">
      <c r="A688">
        <v>230021</v>
      </c>
      <c r="B688" t="s">
        <v>15</v>
      </c>
      <c r="C688">
        <v>31</v>
      </c>
      <c r="D688" t="s">
        <v>17</v>
      </c>
      <c r="E688">
        <v>2017</v>
      </c>
      <c r="F688">
        <v>5520903</v>
      </c>
      <c r="G688">
        <v>5290518.96</v>
      </c>
      <c r="H688">
        <v>5285847.47</v>
      </c>
      <c r="I688">
        <v>5285247.59</v>
      </c>
      <c r="J688">
        <v>5271386.8099999996</v>
      </c>
      <c r="K688" t="str">
        <f>VLOOKUP(Tabela1[[#This Row],[cdunidadegestora]],unidade!$C$1:$F$190,3,0)</f>
        <v>230021 - Fundação Catarinense de Esporte</v>
      </c>
      <c r="L688" t="str">
        <f>CONCATENATE(Tabela1[[#This Row],[cdgruponaturezadespesa]]," - ",Tabela1[[#This Row],[nmgruponaturezadespesa]])</f>
        <v>31 - Pessoal e Encargos Sociais</v>
      </c>
    </row>
    <row r="689" spans="1:12" x14ac:dyDescent="0.25">
      <c r="A689">
        <v>270001</v>
      </c>
      <c r="B689" t="s">
        <v>130</v>
      </c>
      <c r="C689">
        <v>33</v>
      </c>
      <c r="D689" t="s">
        <v>11</v>
      </c>
      <c r="E689">
        <v>2017</v>
      </c>
      <c r="F689">
        <v>28634045</v>
      </c>
      <c r="G689">
        <v>25696505.059999999</v>
      </c>
      <c r="H689">
        <v>20039703.210000001</v>
      </c>
      <c r="I689">
        <v>19689128.210000001</v>
      </c>
      <c r="J689">
        <v>19685470.620000001</v>
      </c>
      <c r="K689" t="str">
        <f>VLOOKUP(Tabela1[[#This Row],[cdunidadegestora]],unidade!$C$1:$F$190,3,0)</f>
        <v>270001 - Secretaria de Estado do Desenvolvimento Econômico Sustentável</v>
      </c>
      <c r="L689" t="str">
        <f>CONCATENATE(Tabela1[[#This Row],[cdgruponaturezadespesa]]," - ",Tabela1[[#This Row],[nmgruponaturezadespesa]])</f>
        <v>33 - Outras Despesas Correntes</v>
      </c>
    </row>
    <row r="690" spans="1:12" x14ac:dyDescent="0.25">
      <c r="A690">
        <v>270021</v>
      </c>
      <c r="B690" t="s">
        <v>128</v>
      </c>
      <c r="C690">
        <v>44</v>
      </c>
      <c r="D690" t="s">
        <v>14</v>
      </c>
      <c r="E690">
        <v>2017</v>
      </c>
      <c r="F690">
        <v>2840000</v>
      </c>
      <c r="G690">
        <v>1274452</v>
      </c>
      <c r="H690">
        <v>51674.52</v>
      </c>
      <c r="I690">
        <v>51484.52</v>
      </c>
      <c r="J690">
        <v>51484.52</v>
      </c>
      <c r="K690" t="str">
        <f>VLOOKUP(Tabela1[[#This Row],[cdunidadegestora]],unidade!$C$1:$F$190,3,0)</f>
        <v>270021 - Instituto do Meio Ambiente</v>
      </c>
      <c r="L690" t="str">
        <f>CONCATENATE(Tabela1[[#This Row],[cdgruponaturezadespesa]]," - ",Tabela1[[#This Row],[nmgruponaturezadespesa]])</f>
        <v>44 - Investimentos</v>
      </c>
    </row>
    <row r="691" spans="1:12" x14ac:dyDescent="0.25">
      <c r="A691">
        <v>410001</v>
      </c>
      <c r="B691" t="s">
        <v>71</v>
      </c>
      <c r="C691">
        <v>33</v>
      </c>
      <c r="D691" t="s">
        <v>11</v>
      </c>
      <c r="E691">
        <v>2017</v>
      </c>
      <c r="F691">
        <v>23123848</v>
      </c>
      <c r="G691">
        <v>24985635.440000001</v>
      </c>
      <c r="H691">
        <v>24640529.359999999</v>
      </c>
      <c r="I691">
        <v>22779136.059999999</v>
      </c>
      <c r="J691">
        <v>22587743.390000001</v>
      </c>
      <c r="K691" t="str">
        <f>VLOOKUP(Tabela1[[#This Row],[cdunidadegestora]],unidade!$C$1:$F$190,3,0)</f>
        <v>410001 - Secretaria de Estado da Casa Civil</v>
      </c>
      <c r="L691" t="str">
        <f>CONCATENATE(Tabela1[[#This Row],[cdgruponaturezadespesa]]," - ",Tabela1[[#This Row],[nmgruponaturezadespesa]])</f>
        <v>33 - Outras Despesas Correntes</v>
      </c>
    </row>
    <row r="692" spans="1:12" x14ac:dyDescent="0.25">
      <c r="A692">
        <v>410031</v>
      </c>
      <c r="B692" t="s">
        <v>143</v>
      </c>
      <c r="C692">
        <v>33</v>
      </c>
      <c r="D692" t="s">
        <v>11</v>
      </c>
      <c r="E692">
        <v>2017</v>
      </c>
      <c r="F692">
        <v>2894785</v>
      </c>
      <c r="G692">
        <v>4697375.12</v>
      </c>
      <c r="H692">
        <v>4442786.1900000004</v>
      </c>
      <c r="I692">
        <v>4306412.83</v>
      </c>
      <c r="J692">
        <v>3894073.29</v>
      </c>
      <c r="K692" t="str">
        <f>VLOOKUP(Tabela1[[#This Row],[cdunidadegestora]],unidade!$C$1:$F$190,3,0)</f>
        <v>410031 - Agência de Desenvolvimento Regional de Itapiranga</v>
      </c>
      <c r="L692" t="str">
        <f>CONCATENATE(Tabela1[[#This Row],[cdgruponaturezadespesa]]," - ",Tabela1[[#This Row],[nmgruponaturezadespesa]])</f>
        <v>33 - Outras Despesas Correntes</v>
      </c>
    </row>
    <row r="693" spans="1:12" x14ac:dyDescent="0.25">
      <c r="A693">
        <v>410032</v>
      </c>
      <c r="B693" t="s">
        <v>86</v>
      </c>
      <c r="C693">
        <v>44</v>
      </c>
      <c r="D693" t="s">
        <v>14</v>
      </c>
      <c r="E693">
        <v>2017</v>
      </c>
      <c r="F693">
        <v>225592</v>
      </c>
      <c r="G693">
        <v>877827.62</v>
      </c>
      <c r="H693">
        <v>808594.68</v>
      </c>
      <c r="I693">
        <v>808594.68</v>
      </c>
      <c r="J693">
        <v>805115.68</v>
      </c>
      <c r="K693" t="str">
        <f>VLOOKUP(Tabela1[[#This Row],[cdunidadegestora]],unidade!$C$1:$F$190,3,0)</f>
        <v>410032 - Agência de Desenvolvimento Regional de Quilombo</v>
      </c>
      <c r="L693" t="str">
        <f>CONCATENATE(Tabela1[[#This Row],[cdgruponaturezadespesa]]," - ",Tabela1[[#This Row],[nmgruponaturezadespesa]])</f>
        <v>44 - Investimentos</v>
      </c>
    </row>
    <row r="694" spans="1:12" x14ac:dyDescent="0.25">
      <c r="A694">
        <v>410043</v>
      </c>
      <c r="B694" t="s">
        <v>107</v>
      </c>
      <c r="C694">
        <v>44</v>
      </c>
      <c r="D694" t="s">
        <v>14</v>
      </c>
      <c r="E694">
        <v>2017</v>
      </c>
      <c r="F694">
        <v>274286</v>
      </c>
      <c r="G694">
        <v>1537153.7</v>
      </c>
      <c r="H694">
        <v>1448438.18</v>
      </c>
      <c r="I694">
        <v>1436729.04</v>
      </c>
      <c r="J694">
        <v>1430262.04</v>
      </c>
      <c r="K694" t="str">
        <f>VLOOKUP(Tabela1[[#This Row],[cdunidadegestora]],unidade!$C$1:$F$190,3,0)</f>
        <v>410043 - Agência de Desenvolvimento Regional de Joaçaba</v>
      </c>
      <c r="L694" t="str">
        <f>CONCATENATE(Tabela1[[#This Row],[cdgruponaturezadespesa]]," - ",Tabela1[[#This Row],[nmgruponaturezadespesa]])</f>
        <v>44 - Investimentos</v>
      </c>
    </row>
    <row r="695" spans="1:12" x14ac:dyDescent="0.25">
      <c r="A695">
        <v>410048</v>
      </c>
      <c r="B695" t="s">
        <v>53</v>
      </c>
      <c r="C695">
        <v>44</v>
      </c>
      <c r="D695" t="s">
        <v>14</v>
      </c>
      <c r="E695">
        <v>2017</v>
      </c>
      <c r="F695">
        <v>253205</v>
      </c>
      <c r="G695">
        <v>1271260.8700000001</v>
      </c>
      <c r="H695">
        <v>1180298.6000000001</v>
      </c>
      <c r="I695">
        <v>1180298.6000000001</v>
      </c>
      <c r="J695">
        <v>1178148.6000000001</v>
      </c>
      <c r="K695" t="str">
        <f>VLOOKUP(Tabela1[[#This Row],[cdunidadegestora]],unidade!$C$1:$F$190,3,0)</f>
        <v>410048 - Agência de Desenvolvimento Regional de Rio do Sul</v>
      </c>
      <c r="L695" t="str">
        <f>CONCATENATE(Tabela1[[#This Row],[cdgruponaturezadespesa]]," - ",Tabela1[[#This Row],[nmgruponaturezadespesa]])</f>
        <v>44 - Investimentos</v>
      </c>
    </row>
    <row r="696" spans="1:12" x14ac:dyDescent="0.25">
      <c r="A696">
        <v>410057</v>
      </c>
      <c r="B696" t="s">
        <v>49</v>
      </c>
      <c r="C696">
        <v>33</v>
      </c>
      <c r="D696" t="s">
        <v>11</v>
      </c>
      <c r="E696">
        <v>2017</v>
      </c>
      <c r="F696">
        <v>9781494</v>
      </c>
      <c r="G696">
        <v>14634509.449999999</v>
      </c>
      <c r="H696">
        <v>12219401.76</v>
      </c>
      <c r="I696">
        <v>11735341.73</v>
      </c>
      <c r="J696">
        <v>11652327.439999999</v>
      </c>
      <c r="K696" t="str">
        <f>VLOOKUP(Tabela1[[#This Row],[cdunidadegestora]],unidade!$C$1:$F$190,3,0)</f>
        <v>410057 - Agência de Desenvolvimento Regional de Araranguá</v>
      </c>
      <c r="L696" t="str">
        <f>CONCATENATE(Tabela1[[#This Row],[cdgruponaturezadespesa]]," - ",Tabela1[[#This Row],[nmgruponaturezadespesa]])</f>
        <v>33 - Outras Despesas Correntes</v>
      </c>
    </row>
    <row r="697" spans="1:12" x14ac:dyDescent="0.25">
      <c r="A697">
        <v>410063</v>
      </c>
      <c r="B697" t="s">
        <v>59</v>
      </c>
      <c r="C697">
        <v>31</v>
      </c>
      <c r="D697" t="s">
        <v>17</v>
      </c>
      <c r="E697">
        <v>2017</v>
      </c>
      <c r="F697">
        <v>3680232</v>
      </c>
      <c r="G697">
        <v>4202687.82</v>
      </c>
      <c r="H697">
        <v>4202668.53</v>
      </c>
      <c r="I697">
        <v>4202668.53</v>
      </c>
      <c r="J697">
        <v>4192377.42</v>
      </c>
      <c r="K697" t="str">
        <f>VLOOKUP(Tabela1[[#This Row],[cdunidadegestora]],unidade!$C$1:$F$190,3,0)</f>
        <v>410063 - Agência de Desenvolvimento Regional de São Joaquim</v>
      </c>
      <c r="L697" t="str">
        <f>CONCATENATE(Tabela1[[#This Row],[cdgruponaturezadespesa]]," - ",Tabela1[[#This Row],[nmgruponaturezadespesa]])</f>
        <v>31 - Pessoal e Encargos Sociais</v>
      </c>
    </row>
    <row r="698" spans="1:12" x14ac:dyDescent="0.25">
      <c r="A698">
        <v>420001</v>
      </c>
      <c r="B698" t="s">
        <v>65</v>
      </c>
      <c r="C698">
        <v>33</v>
      </c>
      <c r="D698" t="s">
        <v>11</v>
      </c>
      <c r="E698">
        <v>2017</v>
      </c>
      <c r="F698">
        <v>1779977</v>
      </c>
      <c r="G698">
        <v>2057144.39</v>
      </c>
      <c r="H698">
        <v>2057144.39</v>
      </c>
      <c r="I698">
        <v>1923245.52</v>
      </c>
      <c r="J698">
        <v>1910869.47</v>
      </c>
      <c r="K698" t="str">
        <f>VLOOKUP(Tabela1[[#This Row],[cdunidadegestora]],unidade!$C$1:$F$190,3,0)</f>
        <v>420001 - Gabinete do Vice-Governador do Estado</v>
      </c>
      <c r="L698" t="str">
        <f>CONCATENATE(Tabela1[[#This Row],[cdgruponaturezadespesa]]," - ",Tabela1[[#This Row],[nmgruponaturezadespesa]])</f>
        <v>33 - Outras Despesas Correntes</v>
      </c>
    </row>
    <row r="699" spans="1:12" x14ac:dyDescent="0.25">
      <c r="A699">
        <v>430001</v>
      </c>
      <c r="B699" t="s">
        <v>96</v>
      </c>
      <c r="C699">
        <v>33</v>
      </c>
      <c r="D699" t="s">
        <v>11</v>
      </c>
      <c r="E699">
        <v>2017</v>
      </c>
      <c r="F699">
        <v>2667926</v>
      </c>
      <c r="G699">
        <v>1739245.11</v>
      </c>
      <c r="H699">
        <v>1739234.97</v>
      </c>
      <c r="I699">
        <v>1737579.96</v>
      </c>
      <c r="J699">
        <v>1720026.09</v>
      </c>
      <c r="K699" t="str">
        <f>VLOOKUP(Tabela1[[#This Row],[cdunidadegestora]],unidade!$C$1:$F$190,3,0)</f>
        <v>430001 - Procuradoria Geral Junto ao Tribunal de Contas</v>
      </c>
      <c r="L699" t="str">
        <f>CONCATENATE(Tabela1[[#This Row],[cdgruponaturezadespesa]]," - ",Tabela1[[#This Row],[nmgruponaturezadespesa]])</f>
        <v>33 - Outras Despesas Correntes</v>
      </c>
    </row>
    <row r="700" spans="1:12" x14ac:dyDescent="0.25">
      <c r="A700">
        <v>440023</v>
      </c>
      <c r="B700" t="s">
        <v>167</v>
      </c>
      <c r="C700">
        <v>44</v>
      </c>
      <c r="D700" t="s">
        <v>14</v>
      </c>
      <c r="E700">
        <v>2017</v>
      </c>
      <c r="F700">
        <v>5877246</v>
      </c>
      <c r="G700">
        <v>17160755.41</v>
      </c>
      <c r="H700">
        <v>10654729.23</v>
      </c>
      <c r="I700">
        <v>8867745.4100000001</v>
      </c>
      <c r="J700">
        <v>7290676.7999999998</v>
      </c>
      <c r="K700" t="str">
        <f>VLOOKUP(Tabela1[[#This Row],[cdunidadegestora]],unidade!$C$1:$F$190,3,0)</f>
        <v>440023 - Empresa de Pesquisa Agropecuária e Extensão Rural de Santa Catarina S/A</v>
      </c>
      <c r="L700" t="str">
        <f>CONCATENATE(Tabela1[[#This Row],[cdgruponaturezadespesa]]," - ",Tabela1[[#This Row],[nmgruponaturezadespesa]])</f>
        <v>44 - Investimentos</v>
      </c>
    </row>
    <row r="701" spans="1:12" x14ac:dyDescent="0.25">
      <c r="A701">
        <v>440094</v>
      </c>
      <c r="B701" t="s">
        <v>75</v>
      </c>
      <c r="C701">
        <v>33</v>
      </c>
      <c r="D701" t="s">
        <v>11</v>
      </c>
      <c r="E701">
        <v>2017</v>
      </c>
      <c r="F701">
        <v>2586377</v>
      </c>
      <c r="G701">
        <v>7586377</v>
      </c>
      <c r="H701">
        <v>5632009.9100000001</v>
      </c>
      <c r="I701">
        <v>5631382.29</v>
      </c>
      <c r="J701">
        <v>5541765.3300000001</v>
      </c>
      <c r="K701" t="str">
        <f>VLOOKUP(Tabela1[[#This Row],[cdunidadegestora]],unidade!$C$1:$F$190,3,0)</f>
        <v>440094 - Fundo Estadual de Sanidade Animal</v>
      </c>
      <c r="L701" t="str">
        <f>CONCATENATE(Tabela1[[#This Row],[cdgruponaturezadespesa]]," - ",Tabela1[[#This Row],[nmgruponaturezadespesa]])</f>
        <v>33 - Outras Despesas Correntes</v>
      </c>
    </row>
    <row r="702" spans="1:12" x14ac:dyDescent="0.25">
      <c r="A702">
        <v>450001</v>
      </c>
      <c r="B702" t="s">
        <v>21</v>
      </c>
      <c r="C702">
        <v>33</v>
      </c>
      <c r="D702" t="s">
        <v>11</v>
      </c>
      <c r="E702">
        <v>2017</v>
      </c>
      <c r="F702">
        <v>1050038897</v>
      </c>
      <c r="G702">
        <v>800547112.46000004</v>
      </c>
      <c r="H702">
        <v>607654620.32000005</v>
      </c>
      <c r="I702">
        <v>584523450.34000003</v>
      </c>
      <c r="J702">
        <v>568867000.20000005</v>
      </c>
      <c r="K702" t="str">
        <f>VLOOKUP(Tabela1[[#This Row],[cdunidadegestora]],unidade!$C$1:$F$190,3,0)</f>
        <v>450001 - Secretaria de Estado da Educação</v>
      </c>
      <c r="L702" t="str">
        <f>CONCATENATE(Tabela1[[#This Row],[cdgruponaturezadespesa]]," - ",Tabela1[[#This Row],[nmgruponaturezadespesa]])</f>
        <v>33 - Outras Despesas Correntes</v>
      </c>
    </row>
    <row r="703" spans="1:12" x14ac:dyDescent="0.25">
      <c r="A703">
        <v>470022</v>
      </c>
      <c r="B703" t="s">
        <v>44</v>
      </c>
      <c r="C703">
        <v>31</v>
      </c>
      <c r="D703" t="s">
        <v>17</v>
      </c>
      <c r="E703">
        <v>2017</v>
      </c>
      <c r="F703">
        <v>46401560</v>
      </c>
      <c r="G703">
        <v>37444137.530000001</v>
      </c>
      <c r="H703">
        <v>37444135.609999999</v>
      </c>
      <c r="I703">
        <v>37444135.609999999</v>
      </c>
      <c r="J703">
        <v>37353040.890000001</v>
      </c>
      <c r="K703" t="str">
        <f>VLOOKUP(Tabela1[[#This Row],[cdunidadegestora]],unidade!$C$1:$F$190,3,0)</f>
        <v>470022 - Instituto de Previdência do Estado de Santa Catarina</v>
      </c>
      <c r="L703" t="str">
        <f>CONCATENATE(Tabela1[[#This Row],[cdgruponaturezadespesa]]," - ",Tabela1[[#This Row],[nmgruponaturezadespesa]])</f>
        <v>31 - Pessoal e Encargos Sociais</v>
      </c>
    </row>
    <row r="704" spans="1:12" x14ac:dyDescent="0.25">
      <c r="A704">
        <v>470092</v>
      </c>
      <c r="B704" t="s">
        <v>150</v>
      </c>
      <c r="C704">
        <v>33</v>
      </c>
      <c r="D704" t="s">
        <v>11</v>
      </c>
      <c r="E704">
        <v>2017</v>
      </c>
      <c r="F704">
        <v>748722827</v>
      </c>
      <c r="G704">
        <v>1127238469.1400001</v>
      </c>
      <c r="H704">
        <v>659221827.51999998</v>
      </c>
      <c r="I704">
        <v>556746408.92999995</v>
      </c>
      <c r="J704">
        <v>551533701.66999996</v>
      </c>
      <c r="K704" t="str">
        <f>VLOOKUP(Tabela1[[#This Row],[cdunidadegestora]],unidade!$C$1:$F$190,3,0)</f>
        <v>470092 - Fundo do Plano de Saúde dos Servidores Públicos Estaduais</v>
      </c>
      <c r="L704" t="str">
        <f>CONCATENATE(Tabela1[[#This Row],[cdgruponaturezadespesa]]," - ",Tabela1[[#This Row],[nmgruponaturezadespesa]])</f>
        <v>33 - Outras Despesas Correntes</v>
      </c>
    </row>
    <row r="705" spans="1:12" x14ac:dyDescent="0.25">
      <c r="A705">
        <v>540096</v>
      </c>
      <c r="B705" t="s">
        <v>26</v>
      </c>
      <c r="C705">
        <v>44</v>
      </c>
      <c r="D705" t="s">
        <v>14</v>
      </c>
      <c r="E705">
        <v>2017</v>
      </c>
      <c r="F705">
        <v>99390220</v>
      </c>
      <c r="G705">
        <v>179232389.86000001</v>
      </c>
      <c r="H705">
        <v>76994446.689999998</v>
      </c>
      <c r="I705">
        <v>69854894.849999994</v>
      </c>
      <c r="J705">
        <v>69849374.849999994</v>
      </c>
      <c r="K705" t="str">
        <f>VLOOKUP(Tabela1[[#This Row],[cdunidadegestora]],unidade!$C$1:$F$190,3,0)</f>
        <v>540096 - Fundo Penitenciário do Estado de Santa Catarina - Fupesc</v>
      </c>
      <c r="L705" t="str">
        <f>CONCATENATE(Tabela1[[#This Row],[cdgruponaturezadespesa]]," - ",Tabela1[[#This Row],[nmgruponaturezadespesa]])</f>
        <v>44 - Investimentos</v>
      </c>
    </row>
    <row r="706" spans="1:12" x14ac:dyDescent="0.25">
      <c r="A706">
        <v>540096</v>
      </c>
      <c r="B706" t="s">
        <v>26</v>
      </c>
      <c r="C706">
        <v>31</v>
      </c>
      <c r="D706" t="s">
        <v>17</v>
      </c>
      <c r="E706">
        <v>2017</v>
      </c>
      <c r="F706">
        <v>270209978</v>
      </c>
      <c r="G706">
        <v>409633714</v>
      </c>
      <c r="H706">
        <v>409391665.16000003</v>
      </c>
      <c r="I706">
        <v>409342370.06999999</v>
      </c>
      <c r="J706">
        <v>408095839.75999999</v>
      </c>
      <c r="K706" t="str">
        <f>VLOOKUP(Tabela1[[#This Row],[cdunidadegestora]],unidade!$C$1:$F$190,3,0)</f>
        <v>540096 - Fundo Penitenciário do Estado de Santa Catarina - Fupesc</v>
      </c>
      <c r="L706" t="str">
        <f>CONCATENATE(Tabela1[[#This Row],[cdgruponaturezadespesa]]," - ",Tabela1[[#This Row],[nmgruponaturezadespesa]])</f>
        <v>31 - Pessoal e Encargos Sociais</v>
      </c>
    </row>
    <row r="707" spans="1:12" x14ac:dyDescent="0.25">
      <c r="A707">
        <v>540097</v>
      </c>
      <c r="B707" t="s">
        <v>105</v>
      </c>
      <c r="C707">
        <v>33</v>
      </c>
      <c r="D707" t="s">
        <v>11</v>
      </c>
      <c r="E707">
        <v>2017</v>
      </c>
      <c r="F707">
        <v>697335</v>
      </c>
      <c r="G707">
        <v>767301.89</v>
      </c>
      <c r="H707">
        <v>484240.9</v>
      </c>
      <c r="I707">
        <v>213164.96</v>
      </c>
      <c r="J707">
        <v>130396.76</v>
      </c>
      <c r="K707" t="str">
        <f>VLOOKUP(Tabela1[[#This Row],[cdunidadegestora]],unidade!$C$1:$F$190,3,0)</f>
        <v>540097 - Fundo Rotativo do Complexo Penitenciário da GrandeFlorianópolis</v>
      </c>
      <c r="L707" t="str">
        <f>CONCATENATE(Tabela1[[#This Row],[cdgruponaturezadespesa]]," - ",Tabela1[[#This Row],[nmgruponaturezadespesa]])</f>
        <v>33 - Outras Despesas Correntes</v>
      </c>
    </row>
    <row r="708" spans="1:12" x14ac:dyDescent="0.25">
      <c r="A708">
        <v>550001</v>
      </c>
      <c r="B708" t="s">
        <v>135</v>
      </c>
      <c r="C708">
        <v>33</v>
      </c>
      <c r="D708" t="s">
        <v>11</v>
      </c>
      <c r="E708">
        <v>2017</v>
      </c>
      <c r="F708">
        <v>0</v>
      </c>
      <c r="G708">
        <v>9750.6299999999992</v>
      </c>
      <c r="H708">
        <v>8850</v>
      </c>
      <c r="I708">
        <v>8850</v>
      </c>
      <c r="J708">
        <v>8850</v>
      </c>
      <c r="K708" t="str">
        <f>VLOOKUP(Tabela1[[#This Row],[cdunidadegestora]],unidade!$C$1:$F$190,3,0)</f>
        <v>550001 - Secretaria de Estado da Defesa Civil</v>
      </c>
      <c r="L708" t="str">
        <f>CONCATENATE(Tabela1[[#This Row],[cdgruponaturezadespesa]]," - ",Tabela1[[#This Row],[nmgruponaturezadespesa]])</f>
        <v>33 - Outras Despesas Correntes</v>
      </c>
    </row>
    <row r="709" spans="1:12" x14ac:dyDescent="0.25">
      <c r="A709">
        <v>520090</v>
      </c>
      <c r="B709" t="s">
        <v>103</v>
      </c>
      <c r="C709">
        <v>44</v>
      </c>
      <c r="D709" t="s">
        <v>14</v>
      </c>
      <c r="E709">
        <v>2018</v>
      </c>
      <c r="F709">
        <v>100000</v>
      </c>
      <c r="G709">
        <v>20852886.57</v>
      </c>
      <c r="H709">
        <v>14773120.99</v>
      </c>
      <c r="I709">
        <v>14773120.99</v>
      </c>
      <c r="J709">
        <v>14773120.99</v>
      </c>
      <c r="K709" t="str">
        <f>VLOOKUP(Tabela1[[#This Row],[cdunidadegestora]],unidade!$C$1:$F$190,3,0)</f>
        <v>520090 - Fundo Estadual de Apoio aos Municípios</v>
      </c>
      <c r="L709" t="str">
        <f>CONCATENATE(Tabela1[[#This Row],[cdgruponaturezadespesa]]," - ",Tabela1[[#This Row],[nmgruponaturezadespesa]])</f>
        <v>44 - Investimentos</v>
      </c>
    </row>
    <row r="710" spans="1:12" x14ac:dyDescent="0.25">
      <c r="A710">
        <v>540093</v>
      </c>
      <c r="B710" t="s">
        <v>104</v>
      </c>
      <c r="C710">
        <v>44</v>
      </c>
      <c r="D710" t="s">
        <v>14</v>
      </c>
      <c r="E710">
        <v>2018</v>
      </c>
      <c r="F710">
        <v>100614</v>
      </c>
      <c r="G710">
        <v>1409275.45</v>
      </c>
      <c r="H710">
        <v>658976.26</v>
      </c>
      <c r="I710">
        <v>658976.26</v>
      </c>
      <c r="J710">
        <v>658976.26</v>
      </c>
      <c r="K710" t="str">
        <f>VLOOKUP(Tabela1[[#This Row],[cdunidadegestora]],unidade!$C$1:$F$190,3,0)</f>
        <v>540093 - Fundo Rotativo da Penitenciária  Curitibanos</v>
      </c>
      <c r="L710" t="str">
        <f>CONCATENATE(Tabela1[[#This Row],[cdgruponaturezadespesa]]," - ",Tabela1[[#This Row],[nmgruponaturezadespesa]])</f>
        <v>44 - Investimentos</v>
      </c>
    </row>
    <row r="711" spans="1:12" x14ac:dyDescent="0.25">
      <c r="A711">
        <v>410050</v>
      </c>
      <c r="B711" t="s">
        <v>48</v>
      </c>
      <c r="C711">
        <v>31</v>
      </c>
      <c r="D711" t="s">
        <v>17</v>
      </c>
      <c r="E711">
        <v>2018</v>
      </c>
      <c r="F711">
        <v>5303297</v>
      </c>
      <c r="G711">
        <v>776867.9</v>
      </c>
      <c r="H711">
        <v>776867.9</v>
      </c>
      <c r="I711">
        <v>776867.9</v>
      </c>
      <c r="J711">
        <v>776867.9</v>
      </c>
      <c r="K711" t="str">
        <f>VLOOKUP(Tabela1[[#This Row],[cdunidadegestora]],unidade!$C$1:$F$190,3,0)</f>
        <v>410050 - Agência de Desenvolvimento Regional de Ibirama</v>
      </c>
      <c r="L711" t="str">
        <f>CONCATENATE(Tabela1[[#This Row],[cdgruponaturezadespesa]]," - ",Tabela1[[#This Row],[nmgruponaturezadespesa]])</f>
        <v>31 - Pessoal e Encargos Sociais</v>
      </c>
    </row>
    <row r="712" spans="1:12" x14ac:dyDescent="0.25">
      <c r="A712">
        <v>540092</v>
      </c>
      <c r="B712" t="s">
        <v>154</v>
      </c>
      <c r="C712">
        <v>33</v>
      </c>
      <c r="D712" t="s">
        <v>11</v>
      </c>
      <c r="E712">
        <v>2018</v>
      </c>
      <c r="F712">
        <v>1400000</v>
      </c>
      <c r="G712">
        <v>2642226.94</v>
      </c>
      <c r="H712">
        <v>851817.84</v>
      </c>
      <c r="I712">
        <v>851817.84</v>
      </c>
      <c r="J712">
        <v>851817.84</v>
      </c>
      <c r="K712" t="str">
        <f>VLOOKUP(Tabela1[[#This Row],[cdunidadegestora]],unidade!$C$1:$F$190,3,0)</f>
        <v>540092 - Fundo Rotativo da Penitenciária  Sul</v>
      </c>
      <c r="L712" t="str">
        <f>CONCATENATE(Tabela1[[#This Row],[cdgruponaturezadespesa]]," - ",Tabela1[[#This Row],[nmgruponaturezadespesa]])</f>
        <v>33 - Outras Despesas Correntes</v>
      </c>
    </row>
    <row r="713" spans="1:12" x14ac:dyDescent="0.25">
      <c r="A713">
        <v>260093</v>
      </c>
      <c r="B713" t="s">
        <v>129</v>
      </c>
      <c r="C713">
        <v>44</v>
      </c>
      <c r="D713" t="s">
        <v>14</v>
      </c>
      <c r="E713">
        <v>2018</v>
      </c>
      <c r="F713">
        <v>0</v>
      </c>
      <c r="G713">
        <v>7048294.8600000003</v>
      </c>
      <c r="H713">
        <v>7048294.8600000003</v>
      </c>
      <c r="I713">
        <v>7048294.29</v>
      </c>
      <c r="J713">
        <v>7048294.29</v>
      </c>
      <c r="K713" t="str">
        <f>VLOOKUP(Tabela1[[#This Row],[cdunidadegestora]],unidade!$C$1:$F$190,3,0)</f>
        <v>260093 - Fundo Estadual de Assistência Social</v>
      </c>
      <c r="L713" t="str">
        <f>CONCATENATE(Tabela1[[#This Row],[cdgruponaturezadespesa]]," - ",Tabela1[[#This Row],[nmgruponaturezadespesa]])</f>
        <v>44 - Investimentos</v>
      </c>
    </row>
    <row r="714" spans="1:12" x14ac:dyDescent="0.25">
      <c r="A714">
        <v>540094</v>
      </c>
      <c r="B714" t="s">
        <v>121</v>
      </c>
      <c r="C714">
        <v>44</v>
      </c>
      <c r="D714" t="s">
        <v>14</v>
      </c>
      <c r="E714">
        <v>2018</v>
      </c>
      <c r="F714">
        <v>217108</v>
      </c>
      <c r="G714">
        <v>109018</v>
      </c>
      <c r="H714">
        <v>109013.2</v>
      </c>
      <c r="I714">
        <v>109013.2</v>
      </c>
      <c r="J714">
        <v>109013.2</v>
      </c>
      <c r="K714" t="str">
        <f>VLOOKUP(Tabela1[[#This Row],[cdunidadegestora]],unidade!$C$1:$F$190,3,0)</f>
        <v>540094 - Fundo Rotativo da Penitenciária de  Florianópolis</v>
      </c>
      <c r="L714" t="str">
        <f>CONCATENATE(Tabela1[[#This Row],[cdgruponaturezadespesa]]," - ",Tabela1[[#This Row],[nmgruponaturezadespesa]])</f>
        <v>44 - Investimentos</v>
      </c>
    </row>
    <row r="715" spans="1:12" x14ac:dyDescent="0.25">
      <c r="A715">
        <v>230093</v>
      </c>
      <c r="B715" t="s">
        <v>152</v>
      </c>
      <c r="C715">
        <v>33</v>
      </c>
      <c r="D715" t="s">
        <v>11</v>
      </c>
      <c r="E715">
        <v>2018</v>
      </c>
      <c r="F715">
        <v>2700000</v>
      </c>
      <c r="G715">
        <v>289073.81</v>
      </c>
      <c r="H715">
        <v>217968.92</v>
      </c>
      <c r="I715">
        <v>217968.92</v>
      </c>
      <c r="J715">
        <v>217968.92</v>
      </c>
      <c r="K715" t="str">
        <f>VLOOKUP(Tabela1[[#This Row],[cdunidadegestora]],unidade!$C$1:$F$190,3,0)</f>
        <v>230093 - Fundo Estadual de Incentivo à Cultura</v>
      </c>
      <c r="L715" t="str">
        <f>CONCATENATE(Tabela1[[#This Row],[cdgruponaturezadespesa]]," - ",Tabela1[[#This Row],[nmgruponaturezadespesa]])</f>
        <v>33 - Outras Despesas Correntes</v>
      </c>
    </row>
    <row r="716" spans="1:12" x14ac:dyDescent="0.25">
      <c r="A716">
        <v>440001</v>
      </c>
      <c r="B716" t="s">
        <v>124</v>
      </c>
      <c r="C716">
        <v>44</v>
      </c>
      <c r="D716" t="s">
        <v>14</v>
      </c>
      <c r="E716">
        <v>2018</v>
      </c>
      <c r="F716">
        <v>0</v>
      </c>
      <c r="G716">
        <v>1890991.09</v>
      </c>
      <c r="H716">
        <v>469824.69</v>
      </c>
      <c r="I716">
        <v>366323.69</v>
      </c>
      <c r="J716">
        <v>366323.69</v>
      </c>
      <c r="K716" t="str">
        <f>VLOOKUP(Tabela1[[#This Row],[cdunidadegestora]],unidade!$C$1:$F$190,3,0)</f>
        <v>440001 - Secretaria de Estado da Agricultura e da Pesca</v>
      </c>
      <c r="L716" t="str">
        <f>CONCATENATE(Tabela1[[#This Row],[cdgruponaturezadespesa]]," - ",Tabela1[[#This Row],[nmgruponaturezadespesa]])</f>
        <v>44 - Investimentos</v>
      </c>
    </row>
    <row r="717" spans="1:12" x14ac:dyDescent="0.25">
      <c r="A717">
        <v>410037</v>
      </c>
      <c r="B717" t="s">
        <v>99</v>
      </c>
      <c r="C717">
        <v>33</v>
      </c>
      <c r="D717" t="s">
        <v>11</v>
      </c>
      <c r="E717">
        <v>2018</v>
      </c>
      <c r="F717">
        <v>3828983</v>
      </c>
      <c r="G717">
        <v>11412839.23</v>
      </c>
      <c r="H717">
        <v>9684569.9000000004</v>
      </c>
      <c r="I717">
        <v>9349489.7400000002</v>
      </c>
      <c r="J717">
        <v>9346399.2300000004</v>
      </c>
      <c r="K717" t="str">
        <f>VLOOKUP(Tabela1[[#This Row],[cdunidadegestora]],unidade!$C$1:$F$190,3,0)</f>
        <v>410037 - Agência de Desenvolvimento Regional de São Miguel do Oeste</v>
      </c>
      <c r="L717" t="str">
        <f>CONCATENATE(Tabela1[[#This Row],[cdgruponaturezadespesa]]," - ",Tabela1[[#This Row],[nmgruponaturezadespesa]])</f>
        <v>33 - Outras Despesas Correntes</v>
      </c>
    </row>
    <row r="718" spans="1:12" x14ac:dyDescent="0.25">
      <c r="A718">
        <v>270095</v>
      </c>
      <c r="B718" t="s">
        <v>153</v>
      </c>
      <c r="C718">
        <v>33</v>
      </c>
      <c r="D718" t="s">
        <v>11</v>
      </c>
      <c r="E718">
        <v>2018</v>
      </c>
      <c r="F718">
        <v>2210000</v>
      </c>
      <c r="G718">
        <v>614190.89</v>
      </c>
      <c r="H718">
        <v>517315.5</v>
      </c>
      <c r="I718">
        <v>517315.5</v>
      </c>
      <c r="J718">
        <v>517315.5</v>
      </c>
      <c r="K718" t="str">
        <f>VLOOKUP(Tabela1[[#This Row],[cdunidadegestora]],unidade!$C$1:$F$190,3,0)</f>
        <v>270095 - Fundo Catarinense de Mudanças Climáticas</v>
      </c>
      <c r="L718" t="str">
        <f>CONCATENATE(Tabela1[[#This Row],[cdgruponaturezadespesa]]," - ",Tabela1[[#This Row],[nmgruponaturezadespesa]])</f>
        <v>33 - Outras Despesas Correntes</v>
      </c>
    </row>
    <row r="719" spans="1:12" x14ac:dyDescent="0.25">
      <c r="A719">
        <v>160084</v>
      </c>
      <c r="B719" t="s">
        <v>10</v>
      </c>
      <c r="C719">
        <v>31</v>
      </c>
      <c r="D719" t="s">
        <v>17</v>
      </c>
      <c r="E719">
        <v>2018</v>
      </c>
      <c r="F719">
        <v>446995802</v>
      </c>
      <c r="G719">
        <v>463036546.10000002</v>
      </c>
      <c r="H719">
        <v>463036544.33999997</v>
      </c>
      <c r="I719">
        <v>463036544.33999997</v>
      </c>
      <c r="J719">
        <v>463036544.33999997</v>
      </c>
      <c r="K719" t="str">
        <f>VLOOKUP(Tabela1[[#This Row],[cdunidadegestora]],unidade!$C$1:$F$190,3,0)</f>
        <v>160084 - Fundo de Melhoria da Polícia Civil</v>
      </c>
      <c r="L719" t="str">
        <f>CONCATENATE(Tabela1[[#This Row],[cdgruponaturezadespesa]]," - ",Tabela1[[#This Row],[nmgruponaturezadespesa]])</f>
        <v>31 - Pessoal e Encargos Sociais</v>
      </c>
    </row>
    <row r="720" spans="1:12" x14ac:dyDescent="0.25">
      <c r="A720">
        <v>410034</v>
      </c>
      <c r="B720" t="s">
        <v>120</v>
      </c>
      <c r="C720">
        <v>31</v>
      </c>
      <c r="D720" t="s">
        <v>17</v>
      </c>
      <c r="E720">
        <v>2018</v>
      </c>
      <c r="F720">
        <v>3389777</v>
      </c>
      <c r="G720">
        <v>529207.26</v>
      </c>
      <c r="H720">
        <v>529207.26</v>
      </c>
      <c r="I720">
        <v>529207.26</v>
      </c>
      <c r="J720">
        <v>529207.26</v>
      </c>
      <c r="K720" t="str">
        <f>VLOOKUP(Tabela1[[#This Row],[cdunidadegestora]],unidade!$C$1:$F$190,3,0)</f>
        <v>410034 - Agência de Desenvolvimento Regional de Taió</v>
      </c>
      <c r="L720" t="str">
        <f>CONCATENATE(Tabela1[[#This Row],[cdgruponaturezadespesa]]," - ",Tabela1[[#This Row],[nmgruponaturezadespesa]])</f>
        <v>31 - Pessoal e Encargos Sociais</v>
      </c>
    </row>
    <row r="721" spans="1:12" x14ac:dyDescent="0.25">
      <c r="A721">
        <v>410034</v>
      </c>
      <c r="B721" t="s">
        <v>120</v>
      </c>
      <c r="C721">
        <v>33</v>
      </c>
      <c r="D721" t="s">
        <v>11</v>
      </c>
      <c r="E721">
        <v>2018</v>
      </c>
      <c r="F721">
        <v>4196228</v>
      </c>
      <c r="G721">
        <v>157980.79</v>
      </c>
      <c r="H721">
        <v>157980.79</v>
      </c>
      <c r="I721">
        <v>157980.79</v>
      </c>
      <c r="J721">
        <v>157980.79</v>
      </c>
      <c r="K721" t="str">
        <f>VLOOKUP(Tabela1[[#This Row],[cdunidadegestora]],unidade!$C$1:$F$190,3,0)</f>
        <v>410034 - Agência de Desenvolvimento Regional de Taió</v>
      </c>
      <c r="L721" t="str">
        <f>CONCATENATE(Tabela1[[#This Row],[cdgruponaturezadespesa]]," - ",Tabela1[[#This Row],[nmgruponaturezadespesa]])</f>
        <v>33 - Outras Despesas Correntes</v>
      </c>
    </row>
    <row r="722" spans="1:12" x14ac:dyDescent="0.25">
      <c r="A722">
        <v>260093</v>
      </c>
      <c r="B722" t="s">
        <v>129</v>
      </c>
      <c r="C722">
        <v>33</v>
      </c>
      <c r="D722" t="s">
        <v>11</v>
      </c>
      <c r="E722">
        <v>2019</v>
      </c>
      <c r="F722">
        <v>47693900</v>
      </c>
      <c r="G722">
        <v>24083260.530000001</v>
      </c>
      <c r="H722">
        <v>18715100.870000001</v>
      </c>
      <c r="I722">
        <v>18502978.050000001</v>
      </c>
      <c r="J722">
        <v>18502978.050000001</v>
      </c>
      <c r="K722" t="str">
        <f>VLOOKUP(Tabela1[[#This Row],[cdunidadegestora]],unidade!$C$1:$F$190,3,0)</f>
        <v>260093 - Fundo Estadual de Assistência Social</v>
      </c>
      <c r="L722" t="str">
        <f>CONCATENATE(Tabela1[[#This Row],[cdgruponaturezadespesa]]," - ",Tabela1[[#This Row],[nmgruponaturezadespesa]])</f>
        <v>33 - Outras Despesas Correntes</v>
      </c>
    </row>
    <row r="723" spans="1:12" x14ac:dyDescent="0.25">
      <c r="A723">
        <v>270001</v>
      </c>
      <c r="B723" t="s">
        <v>130</v>
      </c>
      <c r="C723">
        <v>44</v>
      </c>
      <c r="D723" t="s">
        <v>14</v>
      </c>
      <c r="E723">
        <v>2019</v>
      </c>
      <c r="F723">
        <v>70000</v>
      </c>
      <c r="G723">
        <v>3273759.76</v>
      </c>
      <c r="H723">
        <v>2601680.12</v>
      </c>
      <c r="I723">
        <v>2122392.87</v>
      </c>
      <c r="J723">
        <v>2121455.7999999998</v>
      </c>
      <c r="K723" t="str">
        <f>VLOOKUP(Tabela1[[#This Row],[cdunidadegestora]],unidade!$C$1:$F$190,3,0)</f>
        <v>270001 - Secretaria de Estado do Desenvolvimento Econômico Sustentável</v>
      </c>
      <c r="L723" t="str">
        <f>CONCATENATE(Tabela1[[#This Row],[cdgruponaturezadespesa]]," - ",Tabela1[[#This Row],[nmgruponaturezadespesa]])</f>
        <v>44 - Investimentos</v>
      </c>
    </row>
    <row r="724" spans="1:12" x14ac:dyDescent="0.25">
      <c r="A724">
        <v>270029</v>
      </c>
      <c r="B724" t="s">
        <v>119</v>
      </c>
      <c r="C724">
        <v>33</v>
      </c>
      <c r="D724" t="s">
        <v>11</v>
      </c>
      <c r="E724">
        <v>2019</v>
      </c>
      <c r="F724">
        <v>3970225</v>
      </c>
      <c r="G724">
        <v>3789427</v>
      </c>
      <c r="H724">
        <v>2996157.69</v>
      </c>
      <c r="I724">
        <v>2604798.88</v>
      </c>
      <c r="J724">
        <v>2587420.5299999998</v>
      </c>
      <c r="K724" t="str">
        <f>VLOOKUP(Tabela1[[#This Row],[cdunidadegestora]],unidade!$C$1:$F$190,3,0)</f>
        <v>270029 - Agência de Regulação de Serviços Públicos de Santa Catarina</v>
      </c>
      <c r="L724" t="str">
        <f>CONCATENATE(Tabela1[[#This Row],[cdgruponaturezadespesa]]," - ",Tabela1[[#This Row],[nmgruponaturezadespesa]])</f>
        <v>33 - Outras Despesas Correntes</v>
      </c>
    </row>
    <row r="725" spans="1:12" x14ac:dyDescent="0.25">
      <c r="A725">
        <v>270029</v>
      </c>
      <c r="B725" t="s">
        <v>119</v>
      </c>
      <c r="C725">
        <v>44</v>
      </c>
      <c r="D725" t="s">
        <v>14</v>
      </c>
      <c r="E725">
        <v>2019</v>
      </c>
      <c r="F725">
        <v>131565</v>
      </c>
      <c r="G725">
        <v>1178597.53</v>
      </c>
      <c r="H725">
        <v>481358.45</v>
      </c>
      <c r="I725">
        <v>481358.45</v>
      </c>
      <c r="J725">
        <v>481358.45</v>
      </c>
      <c r="K725" t="str">
        <f>VLOOKUP(Tabela1[[#This Row],[cdunidadegestora]],unidade!$C$1:$F$190,3,0)</f>
        <v>270029 - Agência de Regulação de Serviços Públicos de Santa Catarina</v>
      </c>
      <c r="L725" t="str">
        <f>CONCATENATE(Tabela1[[#This Row],[cdgruponaturezadespesa]]," - ",Tabela1[[#This Row],[nmgruponaturezadespesa]])</f>
        <v>44 - Investimentos</v>
      </c>
    </row>
    <row r="726" spans="1:12" x14ac:dyDescent="0.25">
      <c r="A726">
        <v>430001</v>
      </c>
      <c r="B726" t="s">
        <v>96</v>
      </c>
      <c r="C726">
        <v>33</v>
      </c>
      <c r="D726" t="s">
        <v>11</v>
      </c>
      <c r="E726">
        <v>2019</v>
      </c>
      <c r="F726">
        <v>2428947</v>
      </c>
      <c r="G726">
        <v>1827979.97</v>
      </c>
      <c r="H726">
        <v>1827979.97</v>
      </c>
      <c r="I726">
        <v>1826945.96</v>
      </c>
      <c r="J726">
        <v>1823297.85</v>
      </c>
      <c r="K726" t="str">
        <f>VLOOKUP(Tabela1[[#This Row],[cdunidadegestora]],unidade!$C$1:$F$190,3,0)</f>
        <v>430001 - Procuradoria Geral Junto ao Tribunal de Contas</v>
      </c>
      <c r="L726" t="str">
        <f>CONCATENATE(Tabela1[[#This Row],[cdgruponaturezadespesa]]," - ",Tabela1[[#This Row],[nmgruponaturezadespesa]])</f>
        <v>33 - Outras Despesas Correntes</v>
      </c>
    </row>
    <row r="727" spans="1:12" x14ac:dyDescent="0.25">
      <c r="A727">
        <v>470076</v>
      </c>
      <c r="B727" t="s">
        <v>97</v>
      </c>
      <c r="C727">
        <v>31</v>
      </c>
      <c r="D727" t="s">
        <v>17</v>
      </c>
      <c r="E727">
        <v>2019</v>
      </c>
      <c r="F727">
        <v>5333793957</v>
      </c>
      <c r="G727">
        <v>6626672347.1899996</v>
      </c>
      <c r="H727">
        <v>6043045330.7799997</v>
      </c>
      <c r="I727">
        <v>6043021618.9300003</v>
      </c>
      <c r="J727">
        <v>6043021618.9300003</v>
      </c>
      <c r="K727" t="str">
        <f>VLOOKUP(Tabela1[[#This Row],[cdunidadegestora]],unidade!$C$1:$F$190,3,0)</f>
        <v>470076 - Fundo Financeiro</v>
      </c>
      <c r="L727" t="str">
        <f>CONCATENATE(Tabela1[[#This Row],[cdgruponaturezadespesa]]," - ",Tabela1[[#This Row],[nmgruponaturezadespesa]])</f>
        <v>31 - Pessoal e Encargos Sociais</v>
      </c>
    </row>
    <row r="728" spans="1:12" x14ac:dyDescent="0.25">
      <c r="A728">
        <v>160091</v>
      </c>
      <c r="B728" t="s">
        <v>12</v>
      </c>
      <c r="C728">
        <v>31</v>
      </c>
      <c r="D728" t="s">
        <v>17</v>
      </c>
      <c r="E728">
        <v>2019</v>
      </c>
      <c r="F728">
        <v>169266581</v>
      </c>
      <c r="G728">
        <v>147784847.5</v>
      </c>
      <c r="H728">
        <v>147425675.24000001</v>
      </c>
      <c r="I728">
        <v>147425675.24000001</v>
      </c>
      <c r="J728">
        <v>147398549.97999999</v>
      </c>
      <c r="K728" t="str">
        <f>VLOOKUP(Tabela1[[#This Row],[cdunidadegestora]],unidade!$C$1:$F$190,3,0)</f>
        <v>160091 - Fundo para Melhoria da Segurança Pública</v>
      </c>
      <c r="L728" t="str">
        <f>CONCATENATE(Tabela1[[#This Row],[cdgruponaturezadespesa]]," - ",Tabela1[[#This Row],[nmgruponaturezadespesa]])</f>
        <v>31 - Pessoal e Encargos Sociais</v>
      </c>
    </row>
    <row r="729" spans="1:12" x14ac:dyDescent="0.25">
      <c r="A729">
        <v>410059</v>
      </c>
      <c r="B729" t="s">
        <v>145</v>
      </c>
      <c r="C729">
        <v>33</v>
      </c>
      <c r="D729" t="s">
        <v>11</v>
      </c>
      <c r="E729">
        <v>2019</v>
      </c>
      <c r="F729">
        <v>8522719</v>
      </c>
      <c r="G729">
        <v>967170.84</v>
      </c>
      <c r="H729">
        <v>967170.84</v>
      </c>
      <c r="I729">
        <v>967170.84</v>
      </c>
      <c r="J729">
        <v>967170.84</v>
      </c>
      <c r="K729" t="str">
        <f>VLOOKUP(Tabela1[[#This Row],[cdunidadegestora]],unidade!$C$1:$F$190,3,0)</f>
        <v>410059 - Agência de Desenvolvimento Regional de Jaraguá do Sul</v>
      </c>
      <c r="L729" t="str">
        <f>CONCATENATE(Tabela1[[#This Row],[cdgruponaturezadespesa]]," - ",Tabela1[[#This Row],[nmgruponaturezadespesa]])</f>
        <v>33 - Outras Despesas Correntes</v>
      </c>
    </row>
    <row r="730" spans="1:12" x14ac:dyDescent="0.25">
      <c r="A730">
        <v>440023</v>
      </c>
      <c r="B730" t="s">
        <v>167</v>
      </c>
      <c r="C730">
        <v>31</v>
      </c>
      <c r="D730" t="s">
        <v>17</v>
      </c>
      <c r="E730">
        <v>2019</v>
      </c>
      <c r="F730">
        <v>307907786</v>
      </c>
      <c r="G730">
        <v>290731265.41000003</v>
      </c>
      <c r="H730">
        <v>290027958.75999999</v>
      </c>
      <c r="I730">
        <v>290027958.75999999</v>
      </c>
      <c r="J730">
        <v>282792679.25</v>
      </c>
      <c r="K730" t="str">
        <f>VLOOKUP(Tabela1[[#This Row],[cdunidadegestora]],unidade!$C$1:$F$190,3,0)</f>
        <v>440023 - Empresa de Pesquisa Agropecuária e Extensão Rural de Santa Catarina S/A</v>
      </c>
      <c r="L730" t="str">
        <f>CONCATENATE(Tabela1[[#This Row],[cdgruponaturezadespesa]]," - ",Tabela1[[#This Row],[nmgruponaturezadespesa]])</f>
        <v>31 - Pessoal e Encargos Sociais</v>
      </c>
    </row>
    <row r="731" spans="1:12" x14ac:dyDescent="0.25">
      <c r="A731">
        <v>440023</v>
      </c>
      <c r="B731" t="s">
        <v>167</v>
      </c>
      <c r="C731">
        <v>44</v>
      </c>
      <c r="D731" t="s">
        <v>14</v>
      </c>
      <c r="E731">
        <v>2019</v>
      </c>
      <c r="F731">
        <v>4519365</v>
      </c>
      <c r="G731">
        <v>9987741.4800000004</v>
      </c>
      <c r="H731">
        <v>3725476.01</v>
      </c>
      <c r="I731">
        <v>3087559.04</v>
      </c>
      <c r="J731">
        <v>2248707.35</v>
      </c>
      <c r="K731" t="str">
        <f>VLOOKUP(Tabela1[[#This Row],[cdunidadegestora]],unidade!$C$1:$F$190,3,0)</f>
        <v>440023 - Empresa de Pesquisa Agropecuária e Extensão Rural de Santa Catarina S/A</v>
      </c>
      <c r="L731" t="str">
        <f>CONCATENATE(Tabela1[[#This Row],[cdgruponaturezadespesa]]," - ",Tabela1[[#This Row],[nmgruponaturezadespesa]])</f>
        <v>44 - Investimentos</v>
      </c>
    </row>
    <row r="732" spans="1:12" x14ac:dyDescent="0.25">
      <c r="A732">
        <v>470093</v>
      </c>
      <c r="B732" t="s">
        <v>46</v>
      </c>
      <c r="C732">
        <v>33</v>
      </c>
      <c r="D732" t="s">
        <v>11</v>
      </c>
      <c r="E732">
        <v>2019</v>
      </c>
      <c r="F732">
        <v>1118127</v>
      </c>
      <c r="G732">
        <v>1214077</v>
      </c>
      <c r="H732">
        <v>673669.68</v>
      </c>
      <c r="I732">
        <v>658842.82999999996</v>
      </c>
      <c r="J732">
        <v>614664.26</v>
      </c>
      <c r="K732" t="str">
        <f>VLOOKUP(Tabela1[[#This Row],[cdunidadegestora]],unidade!$C$1:$F$190,3,0)</f>
        <v>470093 - Fundo Patrimonial</v>
      </c>
      <c r="L732" t="str">
        <f>CONCATENATE(Tabela1[[#This Row],[cdgruponaturezadespesa]]," - ",Tabela1[[#This Row],[nmgruponaturezadespesa]])</f>
        <v>33 - Outras Despesas Correntes</v>
      </c>
    </row>
    <row r="733" spans="1:12" x14ac:dyDescent="0.25">
      <c r="A733">
        <v>270025</v>
      </c>
      <c r="B733" t="s">
        <v>85</v>
      </c>
      <c r="C733">
        <v>44</v>
      </c>
      <c r="D733" t="s">
        <v>14</v>
      </c>
      <c r="E733">
        <v>2019</v>
      </c>
      <c r="F733">
        <v>500000</v>
      </c>
      <c r="G733">
        <v>500000</v>
      </c>
      <c r="H733">
        <v>81150.97</v>
      </c>
      <c r="I733">
        <v>40260.97</v>
      </c>
      <c r="J733">
        <v>40260.97</v>
      </c>
      <c r="K733" t="str">
        <f>VLOOKUP(Tabela1[[#This Row],[cdunidadegestora]],unidade!$C$1:$F$190,3,0)</f>
        <v>270025 - Instituto de Metrologia de Santa Catarina</v>
      </c>
      <c r="L733" t="str">
        <f>CONCATENATE(Tabela1[[#This Row],[cdgruponaturezadespesa]]," - ",Tabela1[[#This Row],[nmgruponaturezadespesa]])</f>
        <v>44 - Investimentos</v>
      </c>
    </row>
    <row r="734" spans="1:12" x14ac:dyDescent="0.25">
      <c r="A734">
        <v>270025</v>
      </c>
      <c r="B734" t="s">
        <v>85</v>
      </c>
      <c r="C734">
        <v>31</v>
      </c>
      <c r="D734" t="s">
        <v>17</v>
      </c>
      <c r="E734">
        <v>2019</v>
      </c>
      <c r="F734">
        <v>13756807</v>
      </c>
      <c r="G734">
        <v>16229872.57</v>
      </c>
      <c r="H734">
        <v>11675677.619999999</v>
      </c>
      <c r="I734">
        <v>11669797.25</v>
      </c>
      <c r="J734">
        <v>11669797.25</v>
      </c>
      <c r="K734" t="str">
        <f>VLOOKUP(Tabela1[[#This Row],[cdunidadegestora]],unidade!$C$1:$F$190,3,0)</f>
        <v>270025 - Instituto de Metrologia de Santa Catarina</v>
      </c>
      <c r="L734" t="str">
        <f>CONCATENATE(Tabela1[[#This Row],[cdgruponaturezadespesa]]," - ",Tabela1[[#This Row],[nmgruponaturezadespesa]])</f>
        <v>31 - Pessoal e Encargos Sociais</v>
      </c>
    </row>
    <row r="735" spans="1:12" x14ac:dyDescent="0.25">
      <c r="A735">
        <v>450091</v>
      </c>
      <c r="B735" t="s">
        <v>76</v>
      </c>
      <c r="C735">
        <v>33</v>
      </c>
      <c r="D735" t="s">
        <v>11</v>
      </c>
      <c r="E735">
        <v>2019</v>
      </c>
      <c r="F735">
        <v>68258034</v>
      </c>
      <c r="G735">
        <v>92967296.069999993</v>
      </c>
      <c r="H735">
        <v>54795807.799999997</v>
      </c>
      <c r="I735">
        <v>52037944.57</v>
      </c>
      <c r="J735">
        <v>51286322.630000003</v>
      </c>
      <c r="K735" t="str">
        <f>VLOOKUP(Tabela1[[#This Row],[cdunidadegestora]],unidade!$C$1:$F$190,3,0)</f>
        <v>450091 - Fundo de Apoio à Manutenção e ao Desenvolvimento da Educação Superior no Estado de SC</v>
      </c>
      <c r="L735" t="str">
        <f>CONCATENATE(Tabela1[[#This Row],[cdgruponaturezadespesa]]," - ",Tabela1[[#This Row],[nmgruponaturezadespesa]])</f>
        <v>33 - Outras Despesas Correntes</v>
      </c>
    </row>
    <row r="736" spans="1:12" x14ac:dyDescent="0.25">
      <c r="A736">
        <v>160084</v>
      </c>
      <c r="B736" t="s">
        <v>10</v>
      </c>
      <c r="C736">
        <v>44</v>
      </c>
      <c r="D736" t="s">
        <v>14</v>
      </c>
      <c r="E736">
        <v>2019</v>
      </c>
      <c r="F736">
        <v>13200000</v>
      </c>
      <c r="G736">
        <v>11736851.98</v>
      </c>
      <c r="H736">
        <v>10739520</v>
      </c>
      <c r="I736">
        <v>3102307.25</v>
      </c>
      <c r="J736">
        <v>3102307.25</v>
      </c>
      <c r="K736" t="str">
        <f>VLOOKUP(Tabela1[[#This Row],[cdunidadegestora]],unidade!$C$1:$F$190,3,0)</f>
        <v>160084 - Fundo de Melhoria da Polícia Civil</v>
      </c>
      <c r="L736" t="str">
        <f>CONCATENATE(Tabela1[[#This Row],[cdgruponaturezadespesa]]," - ",Tabela1[[#This Row],[nmgruponaturezadespesa]])</f>
        <v>44 - Investimentos</v>
      </c>
    </row>
    <row r="737" spans="1:12" x14ac:dyDescent="0.25">
      <c r="A737">
        <v>160084</v>
      </c>
      <c r="B737" t="s">
        <v>10</v>
      </c>
      <c r="C737">
        <v>31</v>
      </c>
      <c r="D737" t="s">
        <v>17</v>
      </c>
      <c r="E737">
        <v>2019</v>
      </c>
      <c r="F737">
        <v>503464543</v>
      </c>
      <c r="G737">
        <v>523130809.94999999</v>
      </c>
      <c r="H737">
        <v>522967444.58999997</v>
      </c>
      <c r="I737">
        <v>522967444.58999997</v>
      </c>
      <c r="J737">
        <v>522963178.68000001</v>
      </c>
      <c r="K737" t="str">
        <f>VLOOKUP(Tabela1[[#This Row],[cdunidadegestora]],unidade!$C$1:$F$190,3,0)</f>
        <v>160084 - Fundo de Melhoria da Polícia Civil</v>
      </c>
      <c r="L737" t="str">
        <f>CONCATENATE(Tabela1[[#This Row],[cdgruponaturezadespesa]]," - ",Tabela1[[#This Row],[nmgruponaturezadespesa]])</f>
        <v>31 - Pessoal e Encargos Sociais</v>
      </c>
    </row>
    <row r="738" spans="1:12" x14ac:dyDescent="0.25">
      <c r="A738">
        <v>230001</v>
      </c>
      <c r="B738" t="s">
        <v>94</v>
      </c>
      <c r="C738">
        <v>31</v>
      </c>
      <c r="D738" t="s">
        <v>17</v>
      </c>
      <c r="E738">
        <v>2019</v>
      </c>
      <c r="F738">
        <v>11529600</v>
      </c>
      <c r="G738">
        <v>3266409.96</v>
      </c>
      <c r="H738">
        <v>3266409.96</v>
      </c>
      <c r="I738">
        <v>3266409.96</v>
      </c>
      <c r="J738">
        <v>3266409.96</v>
      </c>
      <c r="K738" t="str">
        <f>VLOOKUP(Tabela1[[#This Row],[cdunidadegestora]],unidade!$C$1:$F$190,3,0)</f>
        <v>230001 - Secretaria de Estado de Turismo, Cultura e Esporte</v>
      </c>
      <c r="L738" t="str">
        <f>CONCATENATE(Tabela1[[#This Row],[cdgruponaturezadespesa]]," - ",Tabela1[[#This Row],[nmgruponaturezadespesa]])</f>
        <v>31 - Pessoal e Encargos Sociais</v>
      </c>
    </row>
    <row r="739" spans="1:12" x14ac:dyDescent="0.25">
      <c r="A739">
        <v>550001</v>
      </c>
      <c r="B739" t="s">
        <v>135</v>
      </c>
      <c r="C739">
        <v>33</v>
      </c>
      <c r="D739" t="s">
        <v>11</v>
      </c>
      <c r="E739">
        <v>2019</v>
      </c>
      <c r="F739">
        <v>0</v>
      </c>
      <c r="G739">
        <v>862211.86</v>
      </c>
      <c r="H739">
        <v>44207.08</v>
      </c>
      <c r="I739">
        <v>44207.08</v>
      </c>
      <c r="J739">
        <v>44207.08</v>
      </c>
      <c r="K739" t="str">
        <f>VLOOKUP(Tabela1[[#This Row],[cdunidadegestora]],unidade!$C$1:$F$190,3,0)</f>
        <v>550001 - Secretaria de Estado da Defesa Civil</v>
      </c>
      <c r="L739" t="str">
        <f>CONCATENATE(Tabela1[[#This Row],[cdgruponaturezadespesa]]," - ",Tabela1[[#This Row],[nmgruponaturezadespesa]])</f>
        <v>33 - Outras Despesas Correntes</v>
      </c>
    </row>
    <row r="740" spans="1:12" x14ac:dyDescent="0.25">
      <c r="A740">
        <v>410003</v>
      </c>
      <c r="B740" t="s">
        <v>72</v>
      </c>
      <c r="C740">
        <v>31</v>
      </c>
      <c r="D740" t="s">
        <v>17</v>
      </c>
      <c r="E740">
        <v>2019</v>
      </c>
      <c r="F740">
        <v>3188646</v>
      </c>
      <c r="G740">
        <v>1219419.43</v>
      </c>
      <c r="H740">
        <v>1219419.43</v>
      </c>
      <c r="I740">
        <v>1219419.43</v>
      </c>
      <c r="J740">
        <v>1219419.43</v>
      </c>
      <c r="K740" t="str">
        <f>VLOOKUP(Tabela1[[#This Row],[cdunidadegestora]],unidade!$C$1:$F$190,3,0)</f>
        <v>410003 - Secretaria Executiva de Articulação Nacional</v>
      </c>
      <c r="L740" t="str">
        <f>CONCATENATE(Tabela1[[#This Row],[cdgruponaturezadespesa]]," - ",Tabela1[[#This Row],[nmgruponaturezadespesa]])</f>
        <v>31 - Pessoal e Encargos Sociais</v>
      </c>
    </row>
    <row r="741" spans="1:12" x14ac:dyDescent="0.25">
      <c r="A741">
        <v>410048</v>
      </c>
      <c r="B741" t="s">
        <v>53</v>
      </c>
      <c r="C741">
        <v>31</v>
      </c>
      <c r="D741" t="s">
        <v>17</v>
      </c>
      <c r="E741">
        <v>2019</v>
      </c>
      <c r="F741">
        <v>10923055</v>
      </c>
      <c r="G741">
        <v>4194877.83</v>
      </c>
      <c r="H741">
        <v>4194877.83</v>
      </c>
      <c r="I741">
        <v>4194877.83</v>
      </c>
      <c r="J741">
        <v>4194877.83</v>
      </c>
      <c r="K741" t="str">
        <f>VLOOKUP(Tabela1[[#This Row],[cdunidadegestora]],unidade!$C$1:$F$190,3,0)</f>
        <v>410048 - Agência de Desenvolvimento Regional de Rio do Sul</v>
      </c>
      <c r="L741" t="str">
        <f>CONCATENATE(Tabela1[[#This Row],[cdgruponaturezadespesa]]," - ",Tabela1[[#This Row],[nmgruponaturezadespesa]])</f>
        <v>31 - Pessoal e Encargos Sociais</v>
      </c>
    </row>
    <row r="742" spans="1:12" x14ac:dyDescent="0.25">
      <c r="A742">
        <v>470092</v>
      </c>
      <c r="B742" t="s">
        <v>150</v>
      </c>
      <c r="C742">
        <v>44</v>
      </c>
      <c r="D742" t="s">
        <v>14</v>
      </c>
      <c r="E742">
        <v>2019</v>
      </c>
      <c r="F742">
        <v>451789</v>
      </c>
      <c r="G742">
        <v>451789</v>
      </c>
      <c r="H742">
        <v>0</v>
      </c>
      <c r="I742">
        <v>0</v>
      </c>
      <c r="J742">
        <v>0</v>
      </c>
      <c r="K742" t="str">
        <f>VLOOKUP(Tabela1[[#This Row],[cdunidadegestora]],unidade!$C$1:$F$190,3,0)</f>
        <v>470092 - Fundo do Plano de Saúde dos Servidores Públicos Estaduais</v>
      </c>
      <c r="L742" t="str">
        <f>CONCATENATE(Tabela1[[#This Row],[cdgruponaturezadespesa]]," - ",Tabela1[[#This Row],[nmgruponaturezadespesa]])</f>
        <v>44 - Investimentos</v>
      </c>
    </row>
    <row r="743" spans="1:12" x14ac:dyDescent="0.25">
      <c r="A743">
        <v>410041</v>
      </c>
      <c r="B743" t="s">
        <v>56</v>
      </c>
      <c r="C743">
        <v>33</v>
      </c>
      <c r="D743" t="s">
        <v>11</v>
      </c>
      <c r="E743">
        <v>2019</v>
      </c>
      <c r="F743">
        <v>10072698</v>
      </c>
      <c r="G743">
        <v>806298.89</v>
      </c>
      <c r="H743">
        <v>806298.89</v>
      </c>
      <c r="I743">
        <v>806298.89</v>
      </c>
      <c r="J743">
        <v>806298.89</v>
      </c>
      <c r="K743" t="str">
        <f>VLOOKUP(Tabela1[[#This Row],[cdunidadegestora]],unidade!$C$1:$F$190,3,0)</f>
        <v>410041 - Agência de Desenvolvimento Regional de Xanxerê</v>
      </c>
      <c r="L743" t="str">
        <f>CONCATENATE(Tabela1[[#This Row],[cdgruponaturezadespesa]]," - ",Tabela1[[#This Row],[nmgruponaturezadespesa]])</f>
        <v>33 - Outras Despesas Correntes</v>
      </c>
    </row>
    <row r="744" spans="1:12" x14ac:dyDescent="0.25">
      <c r="A744">
        <v>410057</v>
      </c>
      <c r="B744" t="s">
        <v>49</v>
      </c>
      <c r="C744">
        <v>44</v>
      </c>
      <c r="D744" t="s">
        <v>14</v>
      </c>
      <c r="E744">
        <v>2019</v>
      </c>
      <c r="F744">
        <v>179329</v>
      </c>
      <c r="G744">
        <v>1048375.19</v>
      </c>
      <c r="H744">
        <v>1048375.19</v>
      </c>
      <c r="I744">
        <v>1048375.19</v>
      </c>
      <c r="J744">
        <v>1048375.19</v>
      </c>
      <c r="K744" t="str">
        <f>VLOOKUP(Tabela1[[#This Row],[cdunidadegestora]],unidade!$C$1:$F$190,3,0)</f>
        <v>410057 - Agência de Desenvolvimento Regional de Araranguá</v>
      </c>
      <c r="L744" t="str">
        <f>CONCATENATE(Tabela1[[#This Row],[cdgruponaturezadespesa]]," - ",Tabela1[[#This Row],[nmgruponaturezadespesa]])</f>
        <v>44 - Investimentos</v>
      </c>
    </row>
    <row r="745" spans="1:12" x14ac:dyDescent="0.25">
      <c r="A745">
        <v>230022</v>
      </c>
      <c r="B745" t="s">
        <v>93</v>
      </c>
      <c r="C745">
        <v>33</v>
      </c>
      <c r="D745" t="s">
        <v>11</v>
      </c>
      <c r="E745">
        <v>2016</v>
      </c>
      <c r="F745">
        <v>14290813</v>
      </c>
      <c r="G745">
        <v>21532744.129999999</v>
      </c>
      <c r="H745">
        <v>19372768.300000001</v>
      </c>
      <c r="I745">
        <v>19043886.609999999</v>
      </c>
      <c r="J745">
        <v>18264621.640000001</v>
      </c>
      <c r="K745" t="str">
        <f>VLOOKUP(Tabela1[[#This Row],[cdunidadegestora]],unidade!$C$1:$F$190,3,0)</f>
        <v>230022 - Fundação Catarinense de Cultura</v>
      </c>
      <c r="L745" t="str">
        <f>CONCATENATE(Tabela1[[#This Row],[cdgruponaturezadespesa]]," - ",Tabela1[[#This Row],[nmgruponaturezadespesa]])</f>
        <v>33 - Outras Despesas Correntes</v>
      </c>
    </row>
    <row r="746" spans="1:12" x14ac:dyDescent="0.25">
      <c r="A746">
        <v>270001</v>
      </c>
      <c r="B746" t="s">
        <v>130</v>
      </c>
      <c r="C746">
        <v>31</v>
      </c>
      <c r="D746" t="s">
        <v>17</v>
      </c>
      <c r="E746">
        <v>2016</v>
      </c>
      <c r="F746">
        <v>9343946</v>
      </c>
      <c r="G746">
        <v>9300076.6500000004</v>
      </c>
      <c r="H746">
        <v>9295980.6199999992</v>
      </c>
      <c r="I746">
        <v>9295980.6199999992</v>
      </c>
      <c r="J746">
        <v>9244453.1400000006</v>
      </c>
      <c r="K746" t="str">
        <f>VLOOKUP(Tabela1[[#This Row],[cdunidadegestora]],unidade!$C$1:$F$190,3,0)</f>
        <v>270001 - Secretaria de Estado do Desenvolvimento Econômico Sustentável</v>
      </c>
      <c r="L746" t="str">
        <f>CONCATENATE(Tabela1[[#This Row],[cdgruponaturezadespesa]]," - ",Tabela1[[#This Row],[nmgruponaturezadespesa]])</f>
        <v>31 - Pessoal e Encargos Sociais</v>
      </c>
    </row>
    <row r="747" spans="1:12" x14ac:dyDescent="0.25">
      <c r="A747">
        <v>410005</v>
      </c>
      <c r="B747" t="s">
        <v>125</v>
      </c>
      <c r="C747">
        <v>44</v>
      </c>
      <c r="D747" t="s">
        <v>14</v>
      </c>
      <c r="E747">
        <v>2016</v>
      </c>
      <c r="F747">
        <v>27533</v>
      </c>
      <c r="G747">
        <v>20510.86</v>
      </c>
      <c r="H747">
        <v>19154.86</v>
      </c>
      <c r="I747">
        <v>19154.86</v>
      </c>
      <c r="J747">
        <v>19154.86</v>
      </c>
      <c r="K747" t="str">
        <f>VLOOKUP(Tabela1[[#This Row],[cdunidadegestora]],unidade!$C$1:$F$190,3,0)</f>
        <v>410005 - Secretaria de Estado de Comunicação</v>
      </c>
      <c r="L747" t="str">
        <f>CONCATENATE(Tabela1[[#This Row],[cdgruponaturezadespesa]]," - ",Tabela1[[#This Row],[nmgruponaturezadespesa]])</f>
        <v>44 - Investimentos</v>
      </c>
    </row>
    <row r="748" spans="1:12" x14ac:dyDescent="0.25">
      <c r="A748">
        <v>430001</v>
      </c>
      <c r="B748" t="s">
        <v>96</v>
      </c>
      <c r="C748">
        <v>33</v>
      </c>
      <c r="D748" t="s">
        <v>11</v>
      </c>
      <c r="E748">
        <v>2016</v>
      </c>
      <c r="F748">
        <v>2226768</v>
      </c>
      <c r="G748">
        <v>2071621.62</v>
      </c>
      <c r="H748">
        <v>1710011.09</v>
      </c>
      <c r="I748">
        <v>1709354.82</v>
      </c>
      <c r="J748">
        <v>1702732.23</v>
      </c>
      <c r="K748" t="str">
        <f>VLOOKUP(Tabela1[[#This Row],[cdunidadegestora]],unidade!$C$1:$F$190,3,0)</f>
        <v>430001 - Procuradoria Geral Junto ao Tribunal de Contas</v>
      </c>
      <c r="L748" t="str">
        <f>CONCATENATE(Tabela1[[#This Row],[cdgruponaturezadespesa]]," - ",Tabela1[[#This Row],[nmgruponaturezadespesa]])</f>
        <v>33 - Outras Despesas Correntes</v>
      </c>
    </row>
    <row r="749" spans="1:12" x14ac:dyDescent="0.25">
      <c r="A749">
        <v>440022</v>
      </c>
      <c r="B749" t="s">
        <v>91</v>
      </c>
      <c r="C749">
        <v>44</v>
      </c>
      <c r="D749" t="s">
        <v>14</v>
      </c>
      <c r="E749">
        <v>2016</v>
      </c>
      <c r="F749">
        <v>8477366</v>
      </c>
      <c r="G749">
        <v>16531014.130000001</v>
      </c>
      <c r="H749">
        <v>10721328.75</v>
      </c>
      <c r="I749">
        <v>10721328.75</v>
      </c>
      <c r="J749">
        <v>10721328.75</v>
      </c>
      <c r="K749" t="str">
        <f>VLOOKUP(Tabela1[[#This Row],[cdunidadegestora]],unidade!$C$1:$F$190,3,0)</f>
        <v>440022 - Companhia Integrada de Desenvolvimento Agrícola de Santa Catarina S/A</v>
      </c>
      <c r="L749" t="str">
        <f>CONCATENATE(Tabela1[[#This Row],[cdgruponaturezadespesa]]," - ",Tabela1[[#This Row],[nmgruponaturezadespesa]])</f>
        <v>44 - Investimentos</v>
      </c>
    </row>
    <row r="750" spans="1:12" x14ac:dyDescent="0.25">
      <c r="A750">
        <v>450091</v>
      </c>
      <c r="B750" t="s">
        <v>76</v>
      </c>
      <c r="C750">
        <v>44</v>
      </c>
      <c r="D750" t="s">
        <v>14</v>
      </c>
      <c r="E750">
        <v>2016</v>
      </c>
      <c r="F750">
        <v>10097948</v>
      </c>
      <c r="G750">
        <v>10097948</v>
      </c>
      <c r="H750">
        <v>0</v>
      </c>
      <c r="I750">
        <v>0</v>
      </c>
      <c r="J750">
        <v>0</v>
      </c>
      <c r="K750" t="str">
        <f>VLOOKUP(Tabela1[[#This Row],[cdunidadegestora]],unidade!$C$1:$F$190,3,0)</f>
        <v>450091 - Fundo de Apoio à Manutenção e ao Desenvolvimento da Educação Superior no Estado de SC</v>
      </c>
      <c r="L750" t="str">
        <f>CONCATENATE(Tabela1[[#This Row],[cdgruponaturezadespesa]]," - ",Tabela1[[#This Row],[nmgruponaturezadespesa]])</f>
        <v>44 - Investimentos</v>
      </c>
    </row>
    <row r="751" spans="1:12" x14ac:dyDescent="0.25">
      <c r="A751">
        <v>470092</v>
      </c>
      <c r="B751" t="s">
        <v>150</v>
      </c>
      <c r="C751">
        <v>33</v>
      </c>
      <c r="D751" t="s">
        <v>11</v>
      </c>
      <c r="E751">
        <v>2016</v>
      </c>
      <c r="F751">
        <v>513336078</v>
      </c>
      <c r="G751">
        <v>814537353.03999996</v>
      </c>
      <c r="H751">
        <v>580975556.05999994</v>
      </c>
      <c r="I751">
        <v>473255472.57999998</v>
      </c>
      <c r="J751">
        <v>473249322.44</v>
      </c>
      <c r="K751" t="str">
        <f>VLOOKUP(Tabela1[[#This Row],[cdunidadegestora]],unidade!$C$1:$F$190,3,0)</f>
        <v>470092 - Fundo do Plano de Saúde dos Servidores Públicos Estaduais</v>
      </c>
      <c r="L751" t="str">
        <f>CONCATENATE(Tabela1[[#This Row],[cdgruponaturezadespesa]]," - ",Tabela1[[#This Row],[nmgruponaturezadespesa]])</f>
        <v>33 - Outras Despesas Correntes</v>
      </c>
    </row>
    <row r="752" spans="1:12" x14ac:dyDescent="0.25">
      <c r="A752">
        <v>530001</v>
      </c>
      <c r="B752" t="s">
        <v>45</v>
      </c>
      <c r="C752">
        <v>31</v>
      </c>
      <c r="D752" t="s">
        <v>17</v>
      </c>
      <c r="E752">
        <v>2016</v>
      </c>
      <c r="F752">
        <v>4707734</v>
      </c>
      <c r="G752">
        <v>6528705.4199999999</v>
      </c>
      <c r="H752">
        <v>6448115.5599999996</v>
      </c>
      <c r="I752">
        <v>6448115.5599999996</v>
      </c>
      <c r="J752">
        <v>6423026.75</v>
      </c>
      <c r="K752" t="str">
        <f>VLOOKUP(Tabela1[[#This Row],[cdunidadegestora]],unidade!$C$1:$F$190,3,0)</f>
        <v>530001 - Secretaria de Estado da Infraestrutura</v>
      </c>
      <c r="L752" t="str">
        <f>CONCATENATE(Tabela1[[#This Row],[cdgruponaturezadespesa]]," - ",Tabela1[[#This Row],[nmgruponaturezadespesa]])</f>
        <v>31 - Pessoal e Encargos Sociais</v>
      </c>
    </row>
    <row r="753" spans="1:12" x14ac:dyDescent="0.25">
      <c r="A753">
        <v>670001</v>
      </c>
      <c r="B753" t="s">
        <v>28</v>
      </c>
      <c r="C753">
        <v>44</v>
      </c>
      <c r="D753" t="s">
        <v>14</v>
      </c>
      <c r="E753">
        <v>2016</v>
      </c>
      <c r="F753">
        <v>279559</v>
      </c>
      <c r="G753">
        <v>5603165.79</v>
      </c>
      <c r="H753">
        <v>5527078.1900000004</v>
      </c>
      <c r="I753">
        <v>5527078.1900000004</v>
      </c>
      <c r="J753">
        <v>5527078.1900000004</v>
      </c>
      <c r="K753" t="str">
        <f>VLOOKUP(Tabela1[[#This Row],[cdunidadegestora]],unidade!$C$1:$F$190,3,0)</f>
        <v>410036 - Agência de Desenvolvimento Regional de Braço do Norte</v>
      </c>
      <c r="L753" t="str">
        <f>CONCATENATE(Tabela1[[#This Row],[cdgruponaturezadespesa]]," - ",Tabela1[[#This Row],[nmgruponaturezadespesa]])</f>
        <v>44 - Investimentos</v>
      </c>
    </row>
    <row r="754" spans="1:12" x14ac:dyDescent="0.25">
      <c r="A754">
        <v>690001</v>
      </c>
      <c r="B754" t="s">
        <v>151</v>
      </c>
      <c r="C754">
        <v>99</v>
      </c>
      <c r="D754" t="s">
        <v>151</v>
      </c>
      <c r="E754">
        <v>2016</v>
      </c>
      <c r="F754">
        <v>1000000</v>
      </c>
      <c r="G754">
        <v>0</v>
      </c>
      <c r="H754">
        <v>0</v>
      </c>
      <c r="I754">
        <v>0</v>
      </c>
      <c r="J754">
        <v>0</v>
      </c>
      <c r="K754" t="str">
        <f>VLOOKUP(Tabela1[[#This Row],[cdunidadegestora]],unidade!$C$1:$F$190,3,0)</f>
        <v>690001 - Reserva de Contingência</v>
      </c>
      <c r="L754" t="str">
        <f>CONCATENATE(Tabela1[[#This Row],[cdgruponaturezadespesa]]," - ",Tabela1[[#This Row],[nmgruponaturezadespesa]])</f>
        <v>99 - Reserva de Contingência</v>
      </c>
    </row>
    <row r="755" spans="1:12" x14ac:dyDescent="0.25">
      <c r="A755">
        <v>700001</v>
      </c>
      <c r="B755" t="s">
        <v>160</v>
      </c>
      <c r="C755">
        <v>31</v>
      </c>
      <c r="D755" t="s">
        <v>17</v>
      </c>
      <c r="E755">
        <v>2016</v>
      </c>
      <c r="F755">
        <v>4840328</v>
      </c>
      <c r="G755">
        <v>5199280.71</v>
      </c>
      <c r="H755">
        <v>5194646.5</v>
      </c>
      <c r="I755">
        <v>5194646.5</v>
      </c>
      <c r="J755">
        <v>5194646.5</v>
      </c>
      <c r="K755" t="str">
        <f>VLOOKUP(Tabela1[[#This Row],[cdunidadegestora]],unidade!$C$1:$F$190,3,0)</f>
        <v>410037 - Agência de Desenvolvimento Regional de São Miguel do Oeste</v>
      </c>
      <c r="L755" t="str">
        <f>CONCATENATE(Tabela1[[#This Row],[cdgruponaturezadespesa]]," - ",Tabela1[[#This Row],[nmgruponaturezadespesa]])</f>
        <v>31 - Pessoal e Encargos Sociais</v>
      </c>
    </row>
    <row r="756" spans="1:12" x14ac:dyDescent="0.25">
      <c r="A756">
        <v>740001</v>
      </c>
      <c r="B756" t="s">
        <v>161</v>
      </c>
      <c r="C756">
        <v>44</v>
      </c>
      <c r="D756" t="s">
        <v>14</v>
      </c>
      <c r="E756">
        <v>2016</v>
      </c>
      <c r="F756">
        <v>492812</v>
      </c>
      <c r="G756">
        <v>12306111.52</v>
      </c>
      <c r="H756">
        <v>12041319.119999999</v>
      </c>
      <c r="I756">
        <v>11213713.76</v>
      </c>
      <c r="J756">
        <v>11110579.460000001</v>
      </c>
      <c r="K756" t="str">
        <f>VLOOKUP(Tabela1[[#This Row],[cdunidadegestora]],unidade!$C$1:$F$190,3,0)</f>
        <v>410041 - Agência de Desenvolvimento Regional de Xanxerê</v>
      </c>
      <c r="L756" t="str">
        <f>CONCATENATE(Tabela1[[#This Row],[cdgruponaturezadespesa]]," - ",Tabela1[[#This Row],[nmgruponaturezadespesa]])</f>
        <v>44 - Investimentos</v>
      </c>
    </row>
    <row r="757" spans="1:12" x14ac:dyDescent="0.25">
      <c r="A757">
        <v>750001</v>
      </c>
      <c r="B757" t="s">
        <v>113</v>
      </c>
      <c r="C757">
        <v>44</v>
      </c>
      <c r="D757" t="s">
        <v>14</v>
      </c>
      <c r="E757">
        <v>2016</v>
      </c>
      <c r="F757">
        <v>307428</v>
      </c>
      <c r="G757">
        <v>1844387.97</v>
      </c>
      <c r="H757">
        <v>1781916.97</v>
      </c>
      <c r="I757">
        <v>1669401.29</v>
      </c>
      <c r="J757">
        <v>1669401.29</v>
      </c>
      <c r="K757" t="str">
        <f>VLOOKUP(Tabela1[[#This Row],[cdunidadegestora]],unidade!$C$1:$F$190,3,0)</f>
        <v>410042 - Agência de Desenvolvimento Regional de Concórdia</v>
      </c>
      <c r="L757" t="str">
        <f>CONCATENATE(Tabela1[[#This Row],[cdgruponaturezadespesa]]," - ",Tabela1[[#This Row],[nmgruponaturezadespesa]])</f>
        <v>44 - Investimentos</v>
      </c>
    </row>
    <row r="758" spans="1:12" x14ac:dyDescent="0.25">
      <c r="A758">
        <v>780001</v>
      </c>
      <c r="B758" t="s">
        <v>175</v>
      </c>
      <c r="C758">
        <v>31</v>
      </c>
      <c r="D758" t="s">
        <v>17</v>
      </c>
      <c r="E758">
        <v>2016</v>
      </c>
      <c r="F758">
        <v>2951270</v>
      </c>
      <c r="G758">
        <v>3565568.51</v>
      </c>
      <c r="H758">
        <v>3558489.13</v>
      </c>
      <c r="I758">
        <v>3558489.13</v>
      </c>
      <c r="J758">
        <v>3558489.13</v>
      </c>
      <c r="K758" t="str">
        <f>VLOOKUP(Tabela1[[#This Row],[cdunidadegestora]],unidade!$C$1:$F$190,3,0)</f>
        <v>410045 - Agência de Desenvolvimento Regional de Videira</v>
      </c>
      <c r="L758" t="str">
        <f>CONCATENATE(Tabela1[[#This Row],[cdgruponaturezadespesa]]," - ",Tabela1[[#This Row],[nmgruponaturezadespesa]])</f>
        <v>31 - Pessoal e Encargos Sociais</v>
      </c>
    </row>
    <row r="759" spans="1:12" x14ac:dyDescent="0.25">
      <c r="A759">
        <v>870001</v>
      </c>
      <c r="B759" t="s">
        <v>168</v>
      </c>
      <c r="C759">
        <v>31</v>
      </c>
      <c r="D759" t="s">
        <v>17</v>
      </c>
      <c r="E759">
        <v>2016</v>
      </c>
      <c r="F759">
        <v>12502351</v>
      </c>
      <c r="G759">
        <v>0</v>
      </c>
      <c r="H759">
        <v>0</v>
      </c>
      <c r="I759">
        <v>0</v>
      </c>
      <c r="J759">
        <v>0</v>
      </c>
      <c r="K759" t="str">
        <f>VLOOKUP(Tabela1[[#This Row],[cdunidadegestora]],unidade!$C$1:$F$190,3,0)</f>
        <v>180021 - Superintendência de Desenvolvimento da Região Metropolitana da Grande Florianópolis</v>
      </c>
      <c r="L759" t="str">
        <f>CONCATENATE(Tabela1[[#This Row],[cdgruponaturezadespesa]]," - ",Tabela1[[#This Row],[nmgruponaturezadespesa]])</f>
        <v>31 - Pessoal e Encargos Sociais</v>
      </c>
    </row>
    <row r="760" spans="1:12" x14ac:dyDescent="0.25">
      <c r="A760">
        <v>910001</v>
      </c>
      <c r="B760" t="s">
        <v>169</v>
      </c>
      <c r="C760">
        <v>44</v>
      </c>
      <c r="D760" t="s">
        <v>14</v>
      </c>
      <c r="E760">
        <v>2016</v>
      </c>
      <c r="F760">
        <v>552226</v>
      </c>
      <c r="G760">
        <v>12171903.18</v>
      </c>
      <c r="H760">
        <v>11991718.029999999</v>
      </c>
      <c r="I760">
        <v>11987628.029999999</v>
      </c>
      <c r="J760">
        <v>11987628.029999999</v>
      </c>
      <c r="K760" t="str">
        <f>VLOOKUP(Tabela1[[#This Row],[cdunidadegestora]],unidade!$C$1:$F$190,3,0)</f>
        <v>410057 - Agência de Desenvolvimento Regional de Araranguá</v>
      </c>
      <c r="L760" t="str">
        <f>CONCATENATE(Tabela1[[#This Row],[cdgruponaturezadespesa]]," - ",Tabela1[[#This Row],[nmgruponaturezadespesa]])</f>
        <v>44 - Investimentos</v>
      </c>
    </row>
    <row r="761" spans="1:12" x14ac:dyDescent="0.25">
      <c r="A761">
        <v>930001</v>
      </c>
      <c r="B761" t="s">
        <v>141</v>
      </c>
      <c r="C761">
        <v>33</v>
      </c>
      <c r="D761" t="s">
        <v>11</v>
      </c>
      <c r="E761">
        <v>2016</v>
      </c>
      <c r="F761">
        <v>7475869</v>
      </c>
      <c r="G761">
        <v>10129207.279999999</v>
      </c>
      <c r="H761">
        <v>7857072.9699999997</v>
      </c>
      <c r="I761">
        <v>7810595.4100000001</v>
      </c>
      <c r="J761">
        <v>7760325.46</v>
      </c>
      <c r="K761" t="str">
        <f>VLOOKUP(Tabela1[[#This Row],[cdunidadegestora]],unidade!$C$1:$F$190,3,0)</f>
        <v>410059 - Agência de Desenvolvimento Regional de Jaraguá do Sul</v>
      </c>
      <c r="L761" t="str">
        <f>CONCATENATE(Tabela1[[#This Row],[cdgruponaturezadespesa]]," - ",Tabela1[[#This Row],[nmgruponaturezadespesa]])</f>
        <v>33 - Outras Despesas Correntes</v>
      </c>
    </row>
    <row r="762" spans="1:12" x14ac:dyDescent="0.25">
      <c r="A762">
        <v>160097</v>
      </c>
      <c r="B762" t="s">
        <v>13</v>
      </c>
      <c r="C762">
        <v>31</v>
      </c>
      <c r="D762" t="s">
        <v>17</v>
      </c>
      <c r="E762">
        <v>2017</v>
      </c>
      <c r="F762">
        <v>972505295</v>
      </c>
      <c r="G762">
        <v>1111620972.02</v>
      </c>
      <c r="H762">
        <v>1111122255.1099999</v>
      </c>
      <c r="I762">
        <v>1111122255.1099999</v>
      </c>
      <c r="J762">
        <v>1110989476.1099999</v>
      </c>
      <c r="K762" t="str">
        <f>VLOOKUP(Tabela1[[#This Row],[cdunidadegestora]],unidade!$C$1:$F$190,3,0)</f>
        <v>160097 - Fundo de Melhoria da Polícia Militar</v>
      </c>
      <c r="L762" t="str">
        <f>CONCATENATE(Tabela1[[#This Row],[cdgruponaturezadespesa]]," - ",Tabela1[[#This Row],[nmgruponaturezadespesa]])</f>
        <v>31 - Pessoal e Encargos Sociais</v>
      </c>
    </row>
    <row r="763" spans="1:12" x14ac:dyDescent="0.25">
      <c r="A763">
        <v>180001</v>
      </c>
      <c r="B763" t="s">
        <v>70</v>
      </c>
      <c r="C763">
        <v>44</v>
      </c>
      <c r="D763" t="s">
        <v>14</v>
      </c>
      <c r="E763">
        <v>2017</v>
      </c>
      <c r="F763">
        <v>47723</v>
      </c>
      <c r="G763">
        <v>9873.1</v>
      </c>
      <c r="H763">
        <v>9873.1</v>
      </c>
      <c r="I763">
        <v>8423.1</v>
      </c>
      <c r="J763">
        <v>8423.1</v>
      </c>
      <c r="K763" t="str">
        <f>VLOOKUP(Tabela1[[#This Row],[cdunidadegestora]],unidade!$C$1:$F$190,3,0)</f>
        <v>180001 - Secretaria de Estado do Planejamento</v>
      </c>
      <c r="L763" t="str">
        <f>CONCATENATE(Tabela1[[#This Row],[cdgruponaturezadespesa]]," - ",Tabela1[[#This Row],[nmgruponaturezadespesa]])</f>
        <v>44 - Investimentos</v>
      </c>
    </row>
    <row r="764" spans="1:12" x14ac:dyDescent="0.25">
      <c r="A764">
        <v>230022</v>
      </c>
      <c r="B764" t="s">
        <v>93</v>
      </c>
      <c r="C764">
        <v>44</v>
      </c>
      <c r="D764" t="s">
        <v>14</v>
      </c>
      <c r="E764">
        <v>2017</v>
      </c>
      <c r="F764">
        <v>1197439</v>
      </c>
      <c r="G764">
        <v>126778.76</v>
      </c>
      <c r="H764">
        <v>71146.429999999993</v>
      </c>
      <c r="I764">
        <v>71146.429999999993</v>
      </c>
      <c r="J764">
        <v>71146.429999999993</v>
      </c>
      <c r="K764" t="str">
        <f>VLOOKUP(Tabela1[[#This Row],[cdunidadegestora]],unidade!$C$1:$F$190,3,0)</f>
        <v>230022 - Fundação Catarinense de Cultura</v>
      </c>
      <c r="L764" t="str">
        <f>CONCATENATE(Tabela1[[#This Row],[cdgruponaturezadespesa]]," - ",Tabela1[[#This Row],[nmgruponaturezadespesa]])</f>
        <v>44 - Investimentos</v>
      </c>
    </row>
    <row r="765" spans="1:12" x14ac:dyDescent="0.25">
      <c r="A765">
        <v>260096</v>
      </c>
      <c r="B765" t="s">
        <v>58</v>
      </c>
      <c r="C765">
        <v>44</v>
      </c>
      <c r="D765" t="s">
        <v>14</v>
      </c>
      <c r="E765">
        <v>2017</v>
      </c>
      <c r="F765">
        <v>13242929</v>
      </c>
      <c r="G765">
        <v>49521841.159999996</v>
      </c>
      <c r="H765">
        <v>4506957.33</v>
      </c>
      <c r="I765">
        <v>1381986.29</v>
      </c>
      <c r="J765">
        <v>1381986.29</v>
      </c>
      <c r="K765" t="str">
        <f>VLOOKUP(Tabela1[[#This Row],[cdunidadegestora]],unidade!$C$1:$F$190,3,0)</f>
        <v>260096 - Fundo Est. de Combate e Erradicação da Pobreza</v>
      </c>
      <c r="L765" t="str">
        <f>CONCATENATE(Tabela1[[#This Row],[cdgruponaturezadespesa]]," - ",Tabela1[[#This Row],[nmgruponaturezadespesa]])</f>
        <v>44 - Investimentos</v>
      </c>
    </row>
    <row r="766" spans="1:12" x14ac:dyDescent="0.25">
      <c r="A766">
        <v>270001</v>
      </c>
      <c r="B766" t="s">
        <v>130</v>
      </c>
      <c r="C766">
        <v>44</v>
      </c>
      <c r="D766" t="s">
        <v>14</v>
      </c>
      <c r="E766">
        <v>2017</v>
      </c>
      <c r="F766">
        <v>1904</v>
      </c>
      <c r="G766">
        <v>7268785.4400000004</v>
      </c>
      <c r="H766">
        <v>2055461.9</v>
      </c>
      <c r="I766">
        <v>1775497.43</v>
      </c>
      <c r="J766">
        <v>1775497.43</v>
      </c>
      <c r="K766" t="str">
        <f>VLOOKUP(Tabela1[[#This Row],[cdunidadegestora]],unidade!$C$1:$F$190,3,0)</f>
        <v>270001 - Secretaria de Estado do Desenvolvimento Econômico Sustentável</v>
      </c>
      <c r="L766" t="str">
        <f>CONCATENATE(Tabela1[[#This Row],[cdgruponaturezadespesa]]," - ",Tabela1[[#This Row],[nmgruponaturezadespesa]])</f>
        <v>44 - Investimentos</v>
      </c>
    </row>
    <row r="767" spans="1:12" x14ac:dyDescent="0.25">
      <c r="A767">
        <v>270025</v>
      </c>
      <c r="B767" t="s">
        <v>85</v>
      </c>
      <c r="C767">
        <v>44</v>
      </c>
      <c r="D767" t="s">
        <v>14</v>
      </c>
      <c r="E767">
        <v>2017</v>
      </c>
      <c r="F767">
        <v>4000000</v>
      </c>
      <c r="G767">
        <v>4000000</v>
      </c>
      <c r="H767">
        <v>738974.81</v>
      </c>
      <c r="I767">
        <v>545124.81000000006</v>
      </c>
      <c r="J767">
        <v>536244.81000000006</v>
      </c>
      <c r="K767" t="str">
        <f>VLOOKUP(Tabela1[[#This Row],[cdunidadegestora]],unidade!$C$1:$F$190,3,0)</f>
        <v>270025 - Instituto de Metrologia de Santa Catarina</v>
      </c>
      <c r="L767" t="str">
        <f>CONCATENATE(Tabela1[[#This Row],[cdgruponaturezadespesa]]," - ",Tabela1[[#This Row],[nmgruponaturezadespesa]])</f>
        <v>44 - Investimentos</v>
      </c>
    </row>
    <row r="768" spans="1:12" x14ac:dyDescent="0.25">
      <c r="A768">
        <v>270029</v>
      </c>
      <c r="B768" t="s">
        <v>119</v>
      </c>
      <c r="C768">
        <v>31</v>
      </c>
      <c r="D768" t="s">
        <v>17</v>
      </c>
      <c r="E768">
        <v>2017</v>
      </c>
      <c r="F768">
        <v>4057428</v>
      </c>
      <c r="G768">
        <v>4904163</v>
      </c>
      <c r="H768">
        <v>4864176.42</v>
      </c>
      <c r="I768">
        <v>4864176.42</v>
      </c>
      <c r="J768">
        <v>4829125.79</v>
      </c>
      <c r="K768" t="str">
        <f>VLOOKUP(Tabela1[[#This Row],[cdunidadegestora]],unidade!$C$1:$F$190,3,0)</f>
        <v>270029 - Agência de Regulação de Serviços Públicos de Santa Catarina</v>
      </c>
      <c r="L768" t="str">
        <f>CONCATENATE(Tabela1[[#This Row],[cdgruponaturezadespesa]]," - ",Tabela1[[#This Row],[nmgruponaturezadespesa]])</f>
        <v>31 - Pessoal e Encargos Sociais</v>
      </c>
    </row>
    <row r="769" spans="1:12" x14ac:dyDescent="0.25">
      <c r="A769">
        <v>410002</v>
      </c>
      <c r="B769" t="s">
        <v>50</v>
      </c>
      <c r="C769">
        <v>33</v>
      </c>
      <c r="D769" t="s">
        <v>11</v>
      </c>
      <c r="E769">
        <v>2017</v>
      </c>
      <c r="F769">
        <v>17604144</v>
      </c>
      <c r="G769">
        <v>37086091.840000004</v>
      </c>
      <c r="H769">
        <v>36522718.18</v>
      </c>
      <c r="I769">
        <v>34676374.670000002</v>
      </c>
      <c r="J769">
        <v>34666940.689999998</v>
      </c>
      <c r="K769" t="str">
        <f>VLOOKUP(Tabela1[[#This Row],[cdunidadegestora]],unidade!$C$1:$F$190,3,0)</f>
        <v>410002 - Procuradoria Geral do Estado</v>
      </c>
      <c r="L769" t="str">
        <f>CONCATENATE(Tabela1[[#This Row],[cdgruponaturezadespesa]]," - ",Tabela1[[#This Row],[nmgruponaturezadespesa]])</f>
        <v>33 - Outras Despesas Correntes</v>
      </c>
    </row>
    <row r="770" spans="1:12" x14ac:dyDescent="0.25">
      <c r="A770">
        <v>410037</v>
      </c>
      <c r="B770" t="s">
        <v>99</v>
      </c>
      <c r="C770">
        <v>33</v>
      </c>
      <c r="D770" t="s">
        <v>11</v>
      </c>
      <c r="E770">
        <v>2017</v>
      </c>
      <c r="F770">
        <v>4062406</v>
      </c>
      <c r="G770">
        <v>7087013.8300000001</v>
      </c>
      <c r="H770">
        <v>6603750.8200000003</v>
      </c>
      <c r="I770">
        <v>6411960.3300000001</v>
      </c>
      <c r="J770">
        <v>6306396.0899999999</v>
      </c>
      <c r="K770" t="str">
        <f>VLOOKUP(Tabela1[[#This Row],[cdunidadegestora]],unidade!$C$1:$F$190,3,0)</f>
        <v>410037 - Agência de Desenvolvimento Regional de São Miguel do Oeste</v>
      </c>
      <c r="L770" t="str">
        <f>CONCATENATE(Tabela1[[#This Row],[cdgruponaturezadespesa]]," - ",Tabela1[[#This Row],[nmgruponaturezadespesa]])</f>
        <v>33 - Outras Despesas Correntes</v>
      </c>
    </row>
    <row r="771" spans="1:12" x14ac:dyDescent="0.25">
      <c r="A771">
        <v>410041</v>
      </c>
      <c r="B771" t="s">
        <v>56</v>
      </c>
      <c r="C771">
        <v>31</v>
      </c>
      <c r="D771" t="s">
        <v>17</v>
      </c>
      <c r="E771">
        <v>2017</v>
      </c>
      <c r="F771">
        <v>4656602</v>
      </c>
      <c r="G771">
        <v>6125346.9900000002</v>
      </c>
      <c r="H771">
        <v>6125331.3300000001</v>
      </c>
      <c r="I771">
        <v>6125331.3300000001</v>
      </c>
      <c r="J771">
        <v>6112519.6100000003</v>
      </c>
      <c r="K771" t="str">
        <f>VLOOKUP(Tabela1[[#This Row],[cdunidadegestora]],unidade!$C$1:$F$190,3,0)</f>
        <v>410041 - Agência de Desenvolvimento Regional de Xanxerê</v>
      </c>
      <c r="L771" t="str">
        <f>CONCATENATE(Tabela1[[#This Row],[cdgruponaturezadespesa]]," - ",Tabela1[[#This Row],[nmgruponaturezadespesa]])</f>
        <v>31 - Pessoal e Encargos Sociais</v>
      </c>
    </row>
    <row r="772" spans="1:12" x14ac:dyDescent="0.25">
      <c r="A772">
        <v>410044</v>
      </c>
      <c r="B772" t="s">
        <v>132</v>
      </c>
      <c r="C772">
        <v>31</v>
      </c>
      <c r="D772" t="s">
        <v>17</v>
      </c>
      <c r="E772">
        <v>2017</v>
      </c>
      <c r="F772">
        <v>3987455</v>
      </c>
      <c r="G772">
        <v>3604921.05</v>
      </c>
      <c r="H772">
        <v>3604921.05</v>
      </c>
      <c r="I772">
        <v>3604921.05</v>
      </c>
      <c r="J772">
        <v>3591310.6</v>
      </c>
      <c r="K772" t="str">
        <f>VLOOKUP(Tabela1[[#This Row],[cdunidadegestora]],unidade!$C$1:$F$190,3,0)</f>
        <v>410044 - Agência de Desenvolvimento Regional de Campos Novos</v>
      </c>
      <c r="L772" t="str">
        <f>CONCATENATE(Tabela1[[#This Row],[cdgruponaturezadespesa]]," - ",Tabela1[[#This Row],[nmgruponaturezadespesa]])</f>
        <v>31 - Pessoal e Encargos Sociais</v>
      </c>
    </row>
    <row r="773" spans="1:12" x14ac:dyDescent="0.25">
      <c r="A773">
        <v>410051</v>
      </c>
      <c r="B773" t="s">
        <v>69</v>
      </c>
      <c r="C773">
        <v>33</v>
      </c>
      <c r="D773" t="s">
        <v>11</v>
      </c>
      <c r="E773">
        <v>2017</v>
      </c>
      <c r="F773">
        <v>10711944</v>
      </c>
      <c r="G773">
        <v>14476288.17</v>
      </c>
      <c r="H773">
        <v>13450205.24</v>
      </c>
      <c r="I773">
        <v>11859028.09</v>
      </c>
      <c r="J773">
        <v>11666337.48</v>
      </c>
      <c r="K773" t="str">
        <f>VLOOKUP(Tabela1[[#This Row],[cdunidadegestora]],unidade!$C$1:$F$190,3,0)</f>
        <v>410051 - Agência de Desenvolvimento Regional de Blumenau</v>
      </c>
      <c r="L773" t="str">
        <f>CONCATENATE(Tabela1[[#This Row],[cdgruponaturezadespesa]]," - ",Tabela1[[#This Row],[nmgruponaturezadespesa]])</f>
        <v>33 - Outras Despesas Correntes</v>
      </c>
    </row>
    <row r="774" spans="1:12" x14ac:dyDescent="0.25">
      <c r="A774">
        <v>410056</v>
      </c>
      <c r="B774" t="s">
        <v>68</v>
      </c>
      <c r="C774">
        <v>33</v>
      </c>
      <c r="D774" t="s">
        <v>11</v>
      </c>
      <c r="E774">
        <v>2017</v>
      </c>
      <c r="F774">
        <v>14598022</v>
      </c>
      <c r="G774">
        <v>20539047.670000002</v>
      </c>
      <c r="H774">
        <v>17994379.530000001</v>
      </c>
      <c r="I774">
        <v>17145242.120000001</v>
      </c>
      <c r="J774">
        <v>17105785.210000001</v>
      </c>
      <c r="K774" t="str">
        <f>VLOOKUP(Tabela1[[#This Row],[cdunidadegestora]],unidade!$C$1:$F$190,3,0)</f>
        <v>410056 - Agência de Desenvolvimento Regional de Criciúma</v>
      </c>
      <c r="L774" t="str">
        <f>CONCATENATE(Tabela1[[#This Row],[cdgruponaturezadespesa]]," - ",Tabela1[[#This Row],[nmgruponaturezadespesa]])</f>
        <v>33 - Outras Despesas Correntes</v>
      </c>
    </row>
    <row r="775" spans="1:12" x14ac:dyDescent="0.25">
      <c r="A775">
        <v>410064</v>
      </c>
      <c r="B775" t="s">
        <v>146</v>
      </c>
      <c r="C775">
        <v>31</v>
      </c>
      <c r="D775" t="s">
        <v>17</v>
      </c>
      <c r="E775">
        <v>2017</v>
      </c>
      <c r="F775">
        <v>4198596</v>
      </c>
      <c r="G775">
        <v>4633662.12</v>
      </c>
      <c r="H775">
        <v>4633661.92</v>
      </c>
      <c r="I775">
        <v>4633661.92</v>
      </c>
      <c r="J775">
        <v>4620387.17</v>
      </c>
      <c r="K775" t="str">
        <f>VLOOKUP(Tabela1[[#This Row],[cdunidadegestora]],unidade!$C$1:$F$190,3,0)</f>
        <v>410064 - Agência de Desenvolvimento Regional de Palmitos</v>
      </c>
      <c r="L775" t="str">
        <f>CONCATENATE(Tabela1[[#This Row],[cdgruponaturezadespesa]]," - ",Tabela1[[#This Row],[nmgruponaturezadespesa]])</f>
        <v>31 - Pessoal e Encargos Sociais</v>
      </c>
    </row>
    <row r="776" spans="1:12" x14ac:dyDescent="0.25">
      <c r="A776">
        <v>440022</v>
      </c>
      <c r="B776" t="s">
        <v>91</v>
      </c>
      <c r="C776">
        <v>33</v>
      </c>
      <c r="D776" t="s">
        <v>11</v>
      </c>
      <c r="E776">
        <v>2017</v>
      </c>
      <c r="F776">
        <v>40527471</v>
      </c>
      <c r="G776">
        <v>48090272.280000001</v>
      </c>
      <c r="H776">
        <v>42434060.289999999</v>
      </c>
      <c r="I776">
        <v>42309054.689999998</v>
      </c>
      <c r="J776">
        <v>42045532.43</v>
      </c>
      <c r="K776" t="str">
        <f>VLOOKUP(Tabela1[[#This Row],[cdunidadegestora]],unidade!$C$1:$F$190,3,0)</f>
        <v>440022 - Companhia Integrada de Desenvolvimento Agrícola de Santa Catarina S/A</v>
      </c>
      <c r="L776" t="str">
        <f>CONCATENATE(Tabela1[[#This Row],[cdgruponaturezadespesa]]," - ",Tabela1[[#This Row],[nmgruponaturezadespesa]])</f>
        <v>33 - Outras Despesas Correntes</v>
      </c>
    </row>
    <row r="777" spans="1:12" x14ac:dyDescent="0.25">
      <c r="A777">
        <v>450022</v>
      </c>
      <c r="B777" t="s">
        <v>61</v>
      </c>
      <c r="C777">
        <v>31</v>
      </c>
      <c r="D777" t="s">
        <v>17</v>
      </c>
      <c r="E777">
        <v>2017</v>
      </c>
      <c r="F777">
        <v>276510000</v>
      </c>
      <c r="G777">
        <v>289278312.55000001</v>
      </c>
      <c r="H777">
        <v>289091087.88999999</v>
      </c>
      <c r="I777">
        <v>289019039.05000001</v>
      </c>
      <c r="J777">
        <v>288617347.62</v>
      </c>
      <c r="K777" t="str">
        <f>VLOOKUP(Tabela1[[#This Row],[cdunidadegestora]],unidade!$C$1:$F$190,3,0)</f>
        <v>450022 - Fundação Universidade do Estado de Santa Catarina</v>
      </c>
      <c r="L777" t="str">
        <f>CONCATENATE(Tabela1[[#This Row],[cdgruponaturezadespesa]]," - ",Tabela1[[#This Row],[nmgruponaturezadespesa]])</f>
        <v>31 - Pessoal e Encargos Sociais</v>
      </c>
    </row>
    <row r="778" spans="1:12" x14ac:dyDescent="0.25">
      <c r="A778">
        <v>530023</v>
      </c>
      <c r="B778" t="s">
        <v>24</v>
      </c>
      <c r="C778">
        <v>31</v>
      </c>
      <c r="D778" t="s">
        <v>17</v>
      </c>
      <c r="E778">
        <v>2017</v>
      </c>
      <c r="F778">
        <v>11235636</v>
      </c>
      <c r="G778">
        <v>23442771.699999999</v>
      </c>
      <c r="H778">
        <v>17653118.41</v>
      </c>
      <c r="I778">
        <v>17653118.41</v>
      </c>
      <c r="J778">
        <v>17633904.469999999</v>
      </c>
      <c r="K778" t="str">
        <f>VLOOKUP(Tabela1[[#This Row],[cdunidadegestora]],unidade!$C$1:$F$190,3,0)</f>
        <v>530023 - Departamento de Transportes e Terminais</v>
      </c>
      <c r="L778" t="str">
        <f>CONCATENATE(Tabela1[[#This Row],[cdgruponaturezadespesa]]," - ",Tabela1[[#This Row],[nmgruponaturezadespesa]])</f>
        <v>31 - Pessoal e Encargos Sociais</v>
      </c>
    </row>
    <row r="779" spans="1:12" x14ac:dyDescent="0.25">
      <c r="A779">
        <v>150001</v>
      </c>
      <c r="B779" t="s">
        <v>131</v>
      </c>
      <c r="C779">
        <v>31</v>
      </c>
      <c r="D779" t="s">
        <v>17</v>
      </c>
      <c r="E779">
        <v>2018</v>
      </c>
      <c r="F779">
        <v>46698524</v>
      </c>
      <c r="G779">
        <v>48279808.090000004</v>
      </c>
      <c r="H779">
        <v>48279808.090000004</v>
      </c>
      <c r="I779">
        <v>48279808.090000004</v>
      </c>
      <c r="J779">
        <v>48271841.560000002</v>
      </c>
      <c r="K779" t="str">
        <f>VLOOKUP(Tabela1[[#This Row],[cdunidadegestora]],unidade!$C$1:$F$190,3,0)</f>
        <v>150001 - Defensoria Pública do Estado de Santa Catarina</v>
      </c>
      <c r="L779" t="str">
        <f>CONCATENATE(Tabela1[[#This Row],[cdgruponaturezadespesa]]," - ",Tabela1[[#This Row],[nmgruponaturezadespesa]])</f>
        <v>31 - Pessoal e Encargos Sociais</v>
      </c>
    </row>
    <row r="780" spans="1:12" x14ac:dyDescent="0.25">
      <c r="A780">
        <v>410036</v>
      </c>
      <c r="B780" t="s">
        <v>144</v>
      </c>
      <c r="C780">
        <v>44</v>
      </c>
      <c r="D780" t="s">
        <v>14</v>
      </c>
      <c r="E780">
        <v>2018</v>
      </c>
      <c r="F780">
        <v>121628</v>
      </c>
      <c r="G780">
        <v>0</v>
      </c>
      <c r="H780">
        <v>0</v>
      </c>
      <c r="I780">
        <v>0</v>
      </c>
      <c r="J780">
        <v>0</v>
      </c>
      <c r="K780" t="str">
        <f>VLOOKUP(Tabela1[[#This Row],[cdunidadegestora]],unidade!$C$1:$F$190,3,0)</f>
        <v>410036 - Agência de Desenvolvimento Regional de Braço do Norte</v>
      </c>
      <c r="L780" t="str">
        <f>CONCATENATE(Tabela1[[#This Row],[cdgruponaturezadespesa]]," - ",Tabela1[[#This Row],[nmgruponaturezadespesa]])</f>
        <v>44 - Investimentos</v>
      </c>
    </row>
    <row r="781" spans="1:12" x14ac:dyDescent="0.25">
      <c r="A781">
        <v>410039</v>
      </c>
      <c r="B781" t="s">
        <v>149</v>
      </c>
      <c r="C781">
        <v>31</v>
      </c>
      <c r="D781" t="s">
        <v>17</v>
      </c>
      <c r="E781">
        <v>2018</v>
      </c>
      <c r="F781">
        <v>4154886</v>
      </c>
      <c r="G781">
        <v>5756041.6100000003</v>
      </c>
      <c r="H781">
        <v>5756041.6100000003</v>
      </c>
      <c r="I781">
        <v>5756041.6100000003</v>
      </c>
      <c r="J781">
        <v>5745910.8099999996</v>
      </c>
      <c r="K781" t="str">
        <f>VLOOKUP(Tabela1[[#This Row],[cdunidadegestora]],unidade!$C$1:$F$190,3,0)</f>
        <v>410039 - Agência de Desenvolvimento Regional de São Lourenço do Oeste</v>
      </c>
      <c r="L781" t="str">
        <f>CONCATENATE(Tabela1[[#This Row],[cdgruponaturezadespesa]]," - ",Tabela1[[#This Row],[nmgruponaturezadespesa]])</f>
        <v>31 - Pessoal e Encargos Sociais</v>
      </c>
    </row>
    <row r="782" spans="1:12" x14ac:dyDescent="0.25">
      <c r="A782">
        <v>410094</v>
      </c>
      <c r="B782" t="s">
        <v>42</v>
      </c>
      <c r="C782">
        <v>33</v>
      </c>
      <c r="D782" t="s">
        <v>11</v>
      </c>
      <c r="E782">
        <v>2018</v>
      </c>
      <c r="F782">
        <v>77000000</v>
      </c>
      <c r="G782">
        <v>1156378.47</v>
      </c>
      <c r="H782">
        <v>0</v>
      </c>
      <c r="I782">
        <v>0</v>
      </c>
      <c r="J782">
        <v>0</v>
      </c>
      <c r="K782" t="str">
        <f>VLOOKUP(Tabela1[[#This Row],[cdunidadegestora]],unidade!$C$1:$F$190,3,0)</f>
        <v>410094 - Fundo de Desenvolvimento Social</v>
      </c>
      <c r="L782" t="str">
        <f>CONCATENATE(Tabela1[[#This Row],[cdgruponaturezadespesa]]," - ",Tabela1[[#This Row],[nmgruponaturezadespesa]])</f>
        <v>33 - Outras Despesas Correntes</v>
      </c>
    </row>
    <row r="783" spans="1:12" x14ac:dyDescent="0.25">
      <c r="A783">
        <v>410042</v>
      </c>
      <c r="B783" t="s">
        <v>164</v>
      </c>
      <c r="C783">
        <v>33</v>
      </c>
      <c r="D783" t="s">
        <v>11</v>
      </c>
      <c r="E783">
        <v>2018</v>
      </c>
      <c r="F783">
        <v>4641629</v>
      </c>
      <c r="G783">
        <v>8403259.1400000006</v>
      </c>
      <c r="H783">
        <v>7318129.9400000004</v>
      </c>
      <c r="I783">
        <v>7177490.9500000002</v>
      </c>
      <c r="J783">
        <v>7172247.6600000001</v>
      </c>
      <c r="K783" t="str">
        <f>VLOOKUP(Tabela1[[#This Row],[cdunidadegestora]],unidade!$C$1:$F$190,3,0)</f>
        <v>410042 - Agência de Desenvolvimento Regional de Concórdia</v>
      </c>
      <c r="L783" t="str">
        <f>CONCATENATE(Tabela1[[#This Row],[cdgruponaturezadespesa]]," - ",Tabela1[[#This Row],[nmgruponaturezadespesa]])</f>
        <v>33 - Outras Despesas Correntes</v>
      </c>
    </row>
    <row r="784" spans="1:12" x14ac:dyDescent="0.25">
      <c r="A784">
        <v>440023</v>
      </c>
      <c r="B784" t="s">
        <v>167</v>
      </c>
      <c r="C784">
        <v>33</v>
      </c>
      <c r="D784" t="s">
        <v>11</v>
      </c>
      <c r="E784">
        <v>2018</v>
      </c>
      <c r="F784">
        <v>47869494</v>
      </c>
      <c r="G784">
        <v>72326430.219999999</v>
      </c>
      <c r="H784">
        <v>63833320.189999998</v>
      </c>
      <c r="I784">
        <v>62333195.490000002</v>
      </c>
      <c r="J784">
        <v>59508181.979999997</v>
      </c>
      <c r="K784" t="str">
        <f>VLOOKUP(Tabela1[[#This Row],[cdunidadegestora]],unidade!$C$1:$F$190,3,0)</f>
        <v>440023 - Empresa de Pesquisa Agropecuária e Extensão Rural de Santa Catarina S/A</v>
      </c>
      <c r="L784" t="str">
        <f>CONCATENATE(Tabela1[[#This Row],[cdgruponaturezadespesa]]," - ",Tabela1[[#This Row],[nmgruponaturezadespesa]])</f>
        <v>33 - Outras Despesas Correntes</v>
      </c>
    </row>
    <row r="785" spans="1:12" x14ac:dyDescent="0.25">
      <c r="A785">
        <v>440023</v>
      </c>
      <c r="B785" t="s">
        <v>167</v>
      </c>
      <c r="C785">
        <v>44</v>
      </c>
      <c r="D785" t="s">
        <v>14</v>
      </c>
      <c r="E785">
        <v>2018</v>
      </c>
      <c r="F785">
        <v>1725000</v>
      </c>
      <c r="G785">
        <v>10913763.199999999</v>
      </c>
      <c r="H785">
        <v>6247271.7400000002</v>
      </c>
      <c r="I785">
        <v>5342417.43</v>
      </c>
      <c r="J785">
        <v>4459470.41</v>
      </c>
      <c r="K785" t="str">
        <f>VLOOKUP(Tabela1[[#This Row],[cdunidadegestora]],unidade!$C$1:$F$190,3,0)</f>
        <v>440023 - Empresa de Pesquisa Agropecuária e Extensão Rural de Santa Catarina S/A</v>
      </c>
      <c r="L785" t="str">
        <f>CONCATENATE(Tabela1[[#This Row],[cdgruponaturezadespesa]]," - ",Tabela1[[#This Row],[nmgruponaturezadespesa]])</f>
        <v>44 - Investimentos</v>
      </c>
    </row>
    <row r="786" spans="1:12" x14ac:dyDescent="0.25">
      <c r="A786">
        <v>230094</v>
      </c>
      <c r="B786" t="s">
        <v>34</v>
      </c>
      <c r="C786">
        <v>33</v>
      </c>
      <c r="D786" t="s">
        <v>11</v>
      </c>
      <c r="E786">
        <v>2018</v>
      </c>
      <c r="F786">
        <v>8000000</v>
      </c>
      <c r="G786">
        <v>1509991.69</v>
      </c>
      <c r="H786">
        <v>1452762.94</v>
      </c>
      <c r="I786">
        <v>1452762.94</v>
      </c>
      <c r="J786">
        <v>1452762.94</v>
      </c>
      <c r="K786" t="str">
        <f>VLOOKUP(Tabela1[[#This Row],[cdunidadegestora]],unidade!$C$1:$F$190,3,0)</f>
        <v>230094 - Fundo Estadual de Incentivo ao Turismo</v>
      </c>
      <c r="L786" t="str">
        <f>CONCATENATE(Tabela1[[#This Row],[cdgruponaturezadespesa]]," - ",Tabela1[[#This Row],[nmgruponaturezadespesa]])</f>
        <v>33 - Outras Despesas Correntes</v>
      </c>
    </row>
    <row r="787" spans="1:12" x14ac:dyDescent="0.25">
      <c r="A787">
        <v>410048</v>
      </c>
      <c r="B787" t="s">
        <v>53</v>
      </c>
      <c r="C787">
        <v>44</v>
      </c>
      <c r="D787" t="s">
        <v>14</v>
      </c>
      <c r="E787">
        <v>2018</v>
      </c>
      <c r="F787">
        <v>144227</v>
      </c>
      <c r="G787">
        <v>18866448.82</v>
      </c>
      <c r="H787">
        <v>18746660.199999999</v>
      </c>
      <c r="I787">
        <v>18445341.579999998</v>
      </c>
      <c r="J787">
        <v>18445341.579999998</v>
      </c>
      <c r="K787" t="str">
        <f>VLOOKUP(Tabela1[[#This Row],[cdunidadegestora]],unidade!$C$1:$F$190,3,0)</f>
        <v>410048 - Agência de Desenvolvimento Regional de Rio do Sul</v>
      </c>
      <c r="L787" t="str">
        <f>CONCATENATE(Tabela1[[#This Row],[cdgruponaturezadespesa]]," - ",Tabela1[[#This Row],[nmgruponaturezadespesa]])</f>
        <v>44 - Investimentos</v>
      </c>
    </row>
    <row r="788" spans="1:12" x14ac:dyDescent="0.25">
      <c r="A788">
        <v>530001</v>
      </c>
      <c r="B788" t="s">
        <v>45</v>
      </c>
      <c r="C788">
        <v>44</v>
      </c>
      <c r="D788" t="s">
        <v>14</v>
      </c>
      <c r="E788">
        <v>2018</v>
      </c>
      <c r="F788">
        <v>92374203</v>
      </c>
      <c r="G788">
        <v>222921099.99000001</v>
      </c>
      <c r="H788">
        <v>152048079.62</v>
      </c>
      <c r="I788">
        <v>139132679.27000001</v>
      </c>
      <c r="J788">
        <v>139132679.27000001</v>
      </c>
      <c r="K788" t="str">
        <f>VLOOKUP(Tabela1[[#This Row],[cdunidadegestora]],unidade!$C$1:$F$190,3,0)</f>
        <v>530001 - Secretaria de Estado da Infraestrutura</v>
      </c>
      <c r="L788" t="str">
        <f>CONCATENATE(Tabela1[[#This Row],[cdgruponaturezadespesa]]," - ",Tabela1[[#This Row],[nmgruponaturezadespesa]])</f>
        <v>44 - Investimentos</v>
      </c>
    </row>
    <row r="789" spans="1:12" x14ac:dyDescent="0.25">
      <c r="A789">
        <v>410091</v>
      </c>
      <c r="B789" t="s">
        <v>148</v>
      </c>
      <c r="C789">
        <v>44</v>
      </c>
      <c r="D789" t="s">
        <v>14</v>
      </c>
      <c r="E789">
        <v>2018</v>
      </c>
      <c r="F789">
        <v>4626125</v>
      </c>
      <c r="G789">
        <v>11367676.24</v>
      </c>
      <c r="H789">
        <v>1418078.96</v>
      </c>
      <c r="I789">
        <v>1349791.33</v>
      </c>
      <c r="J789">
        <v>1095885.48</v>
      </c>
      <c r="K789" t="str">
        <f>VLOOKUP(Tabela1[[#This Row],[cdunidadegestora]],unidade!$C$1:$F$190,3,0)</f>
        <v>410091 - Fundo Especial de Estudos Jurídicos e de Reaparelhamento</v>
      </c>
      <c r="L789" t="str">
        <f>CONCATENATE(Tabela1[[#This Row],[cdgruponaturezadespesa]]," - ",Tabela1[[#This Row],[nmgruponaturezadespesa]])</f>
        <v>44 - Investimentos</v>
      </c>
    </row>
    <row r="790" spans="1:12" x14ac:dyDescent="0.25">
      <c r="A790">
        <v>450022</v>
      </c>
      <c r="B790" t="s">
        <v>61</v>
      </c>
      <c r="C790">
        <v>33</v>
      </c>
      <c r="D790" t="s">
        <v>11</v>
      </c>
      <c r="E790">
        <v>2018</v>
      </c>
      <c r="F790">
        <v>93827041</v>
      </c>
      <c r="G790">
        <v>88047033.030000001</v>
      </c>
      <c r="H790">
        <v>76562774.780000001</v>
      </c>
      <c r="I790">
        <v>72528348.079999998</v>
      </c>
      <c r="J790">
        <v>72492344.680000007</v>
      </c>
      <c r="K790" t="str">
        <f>VLOOKUP(Tabela1[[#This Row],[cdunidadegestora]],unidade!$C$1:$F$190,3,0)</f>
        <v>450022 - Fundação Universidade do Estado de Santa Catarina</v>
      </c>
      <c r="L790" t="str">
        <f>CONCATENATE(Tabela1[[#This Row],[cdgruponaturezadespesa]]," - ",Tabela1[[#This Row],[nmgruponaturezadespesa]])</f>
        <v>33 - Outras Despesas Correntes</v>
      </c>
    </row>
    <row r="791" spans="1:12" x14ac:dyDescent="0.25">
      <c r="A791">
        <v>410049</v>
      </c>
      <c r="B791" t="s">
        <v>37</v>
      </c>
      <c r="C791">
        <v>31</v>
      </c>
      <c r="D791" t="s">
        <v>17</v>
      </c>
      <c r="E791">
        <v>2018</v>
      </c>
      <c r="F791">
        <v>5096023</v>
      </c>
      <c r="G791">
        <v>759385.54</v>
      </c>
      <c r="H791">
        <v>759385.54</v>
      </c>
      <c r="I791">
        <v>759385.54</v>
      </c>
      <c r="J791">
        <v>759385.54</v>
      </c>
      <c r="K791" t="str">
        <f>VLOOKUP(Tabela1[[#This Row],[cdunidadegestora]],unidade!$C$1:$F$190,3,0)</f>
        <v>410049 - Agência de Desenvolvimento Regional de Ituporanga</v>
      </c>
      <c r="L791" t="str">
        <f>CONCATENATE(Tabela1[[#This Row],[cdgruponaturezadespesa]]," - ",Tabela1[[#This Row],[nmgruponaturezadespesa]])</f>
        <v>31 - Pessoal e Encargos Sociais</v>
      </c>
    </row>
    <row r="792" spans="1:12" x14ac:dyDescent="0.25">
      <c r="A792">
        <v>160084</v>
      </c>
      <c r="B792" t="s">
        <v>10</v>
      </c>
      <c r="C792">
        <v>33</v>
      </c>
      <c r="D792" t="s">
        <v>11</v>
      </c>
      <c r="E792">
        <v>2018</v>
      </c>
      <c r="F792">
        <v>73947538</v>
      </c>
      <c r="G792">
        <v>113854191.40000001</v>
      </c>
      <c r="H792">
        <v>112412614.91</v>
      </c>
      <c r="I792">
        <v>107098604.94</v>
      </c>
      <c r="J792">
        <v>106868772.78</v>
      </c>
      <c r="K792" t="str">
        <f>VLOOKUP(Tabela1[[#This Row],[cdunidadegestora]],unidade!$C$1:$F$190,3,0)</f>
        <v>160084 - Fundo de Melhoria da Polícia Civil</v>
      </c>
      <c r="L792" t="str">
        <f>CONCATENATE(Tabela1[[#This Row],[cdgruponaturezadespesa]]," - ",Tabela1[[#This Row],[nmgruponaturezadespesa]])</f>
        <v>33 - Outras Despesas Correntes</v>
      </c>
    </row>
    <row r="793" spans="1:12" x14ac:dyDescent="0.25">
      <c r="A793">
        <v>410054</v>
      </c>
      <c r="B793" t="s">
        <v>163</v>
      </c>
      <c r="C793">
        <v>31</v>
      </c>
      <c r="D793" t="s">
        <v>17</v>
      </c>
      <c r="E793">
        <v>2018</v>
      </c>
      <c r="F793">
        <v>7418779</v>
      </c>
      <c r="G793">
        <v>1013295.11</v>
      </c>
      <c r="H793">
        <v>1013295.11</v>
      </c>
      <c r="I793">
        <v>1013295.11</v>
      </c>
      <c r="J793">
        <v>1013295.11</v>
      </c>
      <c r="K793" t="str">
        <f>VLOOKUP(Tabela1[[#This Row],[cdunidadegestora]],unidade!$C$1:$F$190,3,0)</f>
        <v>410054 - Agência de Desenvolvimento Regional de Laguna</v>
      </c>
      <c r="L793" t="str">
        <f>CONCATENATE(Tabela1[[#This Row],[cdgruponaturezadespesa]]," - ",Tabela1[[#This Row],[nmgruponaturezadespesa]])</f>
        <v>31 - Pessoal e Encargos Sociais</v>
      </c>
    </row>
    <row r="794" spans="1:12" x14ac:dyDescent="0.25">
      <c r="A794">
        <v>410054</v>
      </c>
      <c r="B794" t="s">
        <v>163</v>
      </c>
      <c r="C794">
        <v>44</v>
      </c>
      <c r="D794" t="s">
        <v>14</v>
      </c>
      <c r="E794">
        <v>2018</v>
      </c>
      <c r="F794">
        <v>129929</v>
      </c>
      <c r="G794">
        <v>2797816.96</v>
      </c>
      <c r="H794">
        <v>2797816.96</v>
      </c>
      <c r="I794">
        <v>2797816.96</v>
      </c>
      <c r="J794">
        <v>2797816.96</v>
      </c>
      <c r="K794" t="str">
        <f>VLOOKUP(Tabela1[[#This Row],[cdunidadegestora]],unidade!$C$1:$F$190,3,0)</f>
        <v>410054 - Agência de Desenvolvimento Regional de Laguna</v>
      </c>
      <c r="L794" t="str">
        <f>CONCATENATE(Tabela1[[#This Row],[cdgruponaturezadespesa]]," - ",Tabela1[[#This Row],[nmgruponaturezadespesa]])</f>
        <v>44 - Investimentos</v>
      </c>
    </row>
    <row r="795" spans="1:12" x14ac:dyDescent="0.25">
      <c r="A795">
        <v>410055</v>
      </c>
      <c r="B795" t="s">
        <v>108</v>
      </c>
      <c r="C795">
        <v>44</v>
      </c>
      <c r="D795" t="s">
        <v>14</v>
      </c>
      <c r="E795">
        <v>2018</v>
      </c>
      <c r="F795">
        <v>214644</v>
      </c>
      <c r="G795">
        <v>9567979.5500000007</v>
      </c>
      <c r="H795">
        <v>9382310.8800000008</v>
      </c>
      <c r="I795">
        <v>8791976.1600000001</v>
      </c>
      <c r="J795">
        <v>8791976.1600000001</v>
      </c>
      <c r="K795" t="str">
        <f>VLOOKUP(Tabela1[[#This Row],[cdunidadegestora]],unidade!$C$1:$F$190,3,0)</f>
        <v>410055 - Agência de Desenvolvimento Regional de Tubarão</v>
      </c>
      <c r="L795" t="str">
        <f>CONCATENATE(Tabela1[[#This Row],[cdgruponaturezadespesa]]," - ",Tabela1[[#This Row],[nmgruponaturezadespesa]])</f>
        <v>44 - Investimentos</v>
      </c>
    </row>
    <row r="796" spans="1:12" x14ac:dyDescent="0.25">
      <c r="A796">
        <v>410038</v>
      </c>
      <c r="B796" t="s">
        <v>66</v>
      </c>
      <c r="C796">
        <v>33</v>
      </c>
      <c r="D796" t="s">
        <v>11</v>
      </c>
      <c r="E796">
        <v>2018</v>
      </c>
      <c r="F796">
        <v>5541281</v>
      </c>
      <c r="G796">
        <v>10883880.130000001</v>
      </c>
      <c r="H796">
        <v>9267638.3000000007</v>
      </c>
      <c r="I796">
        <v>8964527.4399999995</v>
      </c>
      <c r="J796">
        <v>8912738.5</v>
      </c>
      <c r="K796" t="str">
        <f>VLOOKUP(Tabela1[[#This Row],[cdunidadegestora]],unidade!$C$1:$F$190,3,0)</f>
        <v>410038 - Agência de Desenvolvimento Regional de Maravilha</v>
      </c>
      <c r="L796" t="str">
        <f>CONCATENATE(Tabela1[[#This Row],[cdgruponaturezadespesa]]," - ",Tabela1[[#This Row],[nmgruponaturezadespesa]])</f>
        <v>33 - Outras Despesas Correntes</v>
      </c>
    </row>
    <row r="797" spans="1:12" x14ac:dyDescent="0.25">
      <c r="A797">
        <v>270091</v>
      </c>
      <c r="B797" t="s">
        <v>19</v>
      </c>
      <c r="C797">
        <v>33</v>
      </c>
      <c r="D797" t="s">
        <v>11</v>
      </c>
      <c r="E797">
        <v>2018</v>
      </c>
      <c r="F797">
        <v>1176119</v>
      </c>
      <c r="G797">
        <v>394546.22</v>
      </c>
      <c r="H797">
        <v>228427.22</v>
      </c>
      <c r="I797">
        <v>199706.15</v>
      </c>
      <c r="J797">
        <v>199706.15</v>
      </c>
      <c r="K797" t="str">
        <f>VLOOKUP(Tabela1[[#This Row],[cdunidadegestora]],unidade!$C$1:$F$190,3,0)</f>
        <v>270091 - Fundo Especial de Proteção ao Meio Ambiente</v>
      </c>
      <c r="L797" t="str">
        <f>CONCATENATE(Tabela1[[#This Row],[cdgruponaturezadespesa]]," - ",Tabela1[[#This Row],[nmgruponaturezadespesa]])</f>
        <v>33 - Outras Despesas Correntes</v>
      </c>
    </row>
    <row r="798" spans="1:12" x14ac:dyDescent="0.25">
      <c r="A798">
        <v>540091</v>
      </c>
      <c r="B798" t="s">
        <v>25</v>
      </c>
      <c r="C798">
        <v>33</v>
      </c>
      <c r="D798" t="s">
        <v>11</v>
      </c>
      <c r="E798">
        <v>2019</v>
      </c>
      <c r="F798">
        <v>5000000</v>
      </c>
      <c r="G798">
        <v>5003313</v>
      </c>
      <c r="H798">
        <v>2293535.21</v>
      </c>
      <c r="I798">
        <v>1840141.28</v>
      </c>
      <c r="J798">
        <v>1840141.28</v>
      </c>
      <c r="K798" t="str">
        <f>VLOOKUP(Tabela1[[#This Row],[cdunidadegestora]],unidade!$C$1:$F$190,3,0)</f>
        <v>540091 - Fundo  Rotativo da Penitenciária Industrial de Joinville</v>
      </c>
      <c r="L798" t="str">
        <f>CONCATENATE(Tabela1[[#This Row],[cdgruponaturezadespesa]]," - ",Tabela1[[#This Row],[nmgruponaturezadespesa]])</f>
        <v>33 - Outras Despesas Correntes</v>
      </c>
    </row>
    <row r="799" spans="1:12" x14ac:dyDescent="0.25">
      <c r="A799">
        <v>260098</v>
      </c>
      <c r="B799" t="s">
        <v>179</v>
      </c>
      <c r="C799">
        <v>33</v>
      </c>
      <c r="D799" t="s">
        <v>11</v>
      </c>
      <c r="E799">
        <v>2019</v>
      </c>
      <c r="F799">
        <v>1126000</v>
      </c>
      <c r="G799">
        <v>1530230</v>
      </c>
      <c r="H799">
        <v>0</v>
      </c>
      <c r="I799">
        <v>0</v>
      </c>
      <c r="J799">
        <v>0</v>
      </c>
      <c r="K799" t="str">
        <f>VLOOKUP(Tabela1[[#This Row],[cdunidadegestora]],unidade!$C$1:$F$190,3,0)</f>
        <v>260098 - Fundo Estadual do Idoso</v>
      </c>
      <c r="L799" t="str">
        <f>CONCATENATE(Tabela1[[#This Row],[cdgruponaturezadespesa]]," - ",Tabela1[[#This Row],[nmgruponaturezadespesa]])</f>
        <v>33 - Outras Despesas Correntes</v>
      </c>
    </row>
    <row r="800" spans="1:12" x14ac:dyDescent="0.25">
      <c r="A800">
        <v>270021</v>
      </c>
      <c r="B800" t="s">
        <v>128</v>
      </c>
      <c r="C800">
        <v>31</v>
      </c>
      <c r="D800" t="s">
        <v>17</v>
      </c>
      <c r="E800">
        <v>2019</v>
      </c>
      <c r="F800">
        <v>44449717</v>
      </c>
      <c r="G800">
        <v>50663403.82</v>
      </c>
      <c r="H800">
        <v>42960838.119999997</v>
      </c>
      <c r="I800">
        <v>42944294.5</v>
      </c>
      <c r="J800">
        <v>42913312.909999996</v>
      </c>
      <c r="K800" t="str">
        <f>VLOOKUP(Tabela1[[#This Row],[cdunidadegestora]],unidade!$C$1:$F$190,3,0)</f>
        <v>270021 - Instituto do Meio Ambiente</v>
      </c>
      <c r="L800" t="str">
        <f>CONCATENATE(Tabela1[[#This Row],[cdgruponaturezadespesa]]," - ",Tabela1[[#This Row],[nmgruponaturezadespesa]])</f>
        <v>31 - Pessoal e Encargos Sociais</v>
      </c>
    </row>
    <row r="801" spans="1:12" x14ac:dyDescent="0.25">
      <c r="A801">
        <v>270092</v>
      </c>
      <c r="B801" t="s">
        <v>55</v>
      </c>
      <c r="C801">
        <v>33</v>
      </c>
      <c r="D801" t="s">
        <v>11</v>
      </c>
      <c r="E801">
        <v>2019</v>
      </c>
      <c r="F801">
        <v>16253840</v>
      </c>
      <c r="G801">
        <v>10200276.02</v>
      </c>
      <c r="H801">
        <v>3688206.9</v>
      </c>
      <c r="I801">
        <v>2458160.21</v>
      </c>
      <c r="J801">
        <v>2453888.06</v>
      </c>
      <c r="K801" t="str">
        <f>VLOOKUP(Tabela1[[#This Row],[cdunidadegestora]],unidade!$C$1:$F$190,3,0)</f>
        <v>270092 - Fundo Estadual de Recursos Hídricos</v>
      </c>
      <c r="L801" t="str">
        <f>CONCATENATE(Tabela1[[#This Row],[cdgruponaturezadespesa]]," - ",Tabela1[[#This Row],[nmgruponaturezadespesa]])</f>
        <v>33 - Outras Despesas Correntes</v>
      </c>
    </row>
    <row r="802" spans="1:12" x14ac:dyDescent="0.25">
      <c r="A802">
        <v>540096</v>
      </c>
      <c r="B802" t="s">
        <v>26</v>
      </c>
      <c r="C802">
        <v>44</v>
      </c>
      <c r="D802" t="s">
        <v>14</v>
      </c>
      <c r="E802">
        <v>2019</v>
      </c>
      <c r="F802">
        <v>111635771</v>
      </c>
      <c r="G802">
        <v>173186061.33000001</v>
      </c>
      <c r="H802">
        <v>42275096.289999999</v>
      </c>
      <c r="I802">
        <v>33790810.149999999</v>
      </c>
      <c r="J802">
        <v>33790810.149999999</v>
      </c>
      <c r="K802" t="str">
        <f>VLOOKUP(Tabela1[[#This Row],[cdunidadegestora]],unidade!$C$1:$F$190,3,0)</f>
        <v>540096 - Fundo Penitenciário do Estado de Santa Catarina - Fupesc</v>
      </c>
      <c r="L802" t="str">
        <f>CONCATENATE(Tabela1[[#This Row],[cdgruponaturezadespesa]]," - ",Tabela1[[#This Row],[nmgruponaturezadespesa]])</f>
        <v>44 - Investimentos</v>
      </c>
    </row>
    <row r="803" spans="1:12" x14ac:dyDescent="0.25">
      <c r="A803">
        <v>410039</v>
      </c>
      <c r="B803" t="s">
        <v>149</v>
      </c>
      <c r="C803">
        <v>33</v>
      </c>
      <c r="D803" t="s">
        <v>11</v>
      </c>
      <c r="E803">
        <v>2019</v>
      </c>
      <c r="F803">
        <v>5013510</v>
      </c>
      <c r="G803">
        <v>266952.03999999998</v>
      </c>
      <c r="H803">
        <v>266952.03999999998</v>
      </c>
      <c r="I803">
        <v>266952.03999999998</v>
      </c>
      <c r="J803">
        <v>266952.03999999998</v>
      </c>
      <c r="K803" t="str">
        <f>VLOOKUP(Tabela1[[#This Row],[cdunidadegestora]],unidade!$C$1:$F$190,3,0)</f>
        <v>410039 - Agência de Desenvolvimento Regional de São Lourenço do Oeste</v>
      </c>
      <c r="L803" t="str">
        <f>CONCATENATE(Tabela1[[#This Row],[cdgruponaturezadespesa]]," - ",Tabela1[[#This Row],[nmgruponaturezadespesa]])</f>
        <v>33 - Outras Despesas Correntes</v>
      </c>
    </row>
    <row r="804" spans="1:12" x14ac:dyDescent="0.25">
      <c r="A804">
        <v>410039</v>
      </c>
      <c r="B804" t="s">
        <v>149</v>
      </c>
      <c r="C804">
        <v>44</v>
      </c>
      <c r="D804" t="s">
        <v>14</v>
      </c>
      <c r="E804">
        <v>2019</v>
      </c>
      <c r="F804">
        <v>128266</v>
      </c>
      <c r="G804">
        <v>26937.37</v>
      </c>
      <c r="H804">
        <v>26937.37</v>
      </c>
      <c r="I804">
        <v>26937.37</v>
      </c>
      <c r="J804">
        <v>26937.37</v>
      </c>
      <c r="K804" t="str">
        <f>VLOOKUP(Tabela1[[#This Row],[cdunidadegestora]],unidade!$C$1:$F$190,3,0)</f>
        <v>410039 - Agência de Desenvolvimento Regional de São Lourenço do Oeste</v>
      </c>
      <c r="L804" t="str">
        <f>CONCATENATE(Tabela1[[#This Row],[cdgruponaturezadespesa]]," - ",Tabela1[[#This Row],[nmgruponaturezadespesa]])</f>
        <v>44 - Investimentos</v>
      </c>
    </row>
    <row r="805" spans="1:12" x14ac:dyDescent="0.25">
      <c r="A805">
        <v>520001</v>
      </c>
      <c r="B805" t="s">
        <v>134</v>
      </c>
      <c r="C805">
        <v>44</v>
      </c>
      <c r="D805" t="s">
        <v>14</v>
      </c>
      <c r="E805">
        <v>2019</v>
      </c>
      <c r="F805">
        <v>12221073</v>
      </c>
      <c r="G805">
        <v>18769794.579999998</v>
      </c>
      <c r="H805">
        <v>18315850.879999999</v>
      </c>
      <c r="I805">
        <v>15768461.93</v>
      </c>
      <c r="J805">
        <v>14452951.189999999</v>
      </c>
      <c r="K805" t="str">
        <f>VLOOKUP(Tabela1[[#This Row],[cdunidadegestora]],unidade!$C$1:$F$190,3,0)</f>
        <v>520001 - Secretaria de Estado da Fazenda</v>
      </c>
      <c r="L805" t="str">
        <f>CONCATENATE(Tabela1[[#This Row],[cdgruponaturezadespesa]]," - ",Tabela1[[#This Row],[nmgruponaturezadespesa]])</f>
        <v>44 - Investimentos</v>
      </c>
    </row>
    <row r="806" spans="1:12" x14ac:dyDescent="0.25">
      <c r="A806">
        <v>520001</v>
      </c>
      <c r="B806" t="s">
        <v>134</v>
      </c>
      <c r="C806">
        <v>33</v>
      </c>
      <c r="D806" t="s">
        <v>11</v>
      </c>
      <c r="E806">
        <v>2019</v>
      </c>
      <c r="F806">
        <v>78665117</v>
      </c>
      <c r="G806">
        <v>64256642.890000001</v>
      </c>
      <c r="H806">
        <v>62692497.07</v>
      </c>
      <c r="I806">
        <v>59696956.380000003</v>
      </c>
      <c r="J806">
        <v>58175037.039999999</v>
      </c>
      <c r="K806" t="str">
        <f>VLOOKUP(Tabela1[[#This Row],[cdunidadegestora]],unidade!$C$1:$F$190,3,0)</f>
        <v>520001 - Secretaria de Estado da Fazenda</v>
      </c>
      <c r="L806" t="str">
        <f>CONCATENATE(Tabela1[[#This Row],[cdgruponaturezadespesa]]," - ",Tabela1[[#This Row],[nmgruponaturezadespesa]])</f>
        <v>33 - Outras Despesas Correntes</v>
      </c>
    </row>
    <row r="807" spans="1:12" x14ac:dyDescent="0.25">
      <c r="A807">
        <v>450022</v>
      </c>
      <c r="B807" t="s">
        <v>61</v>
      </c>
      <c r="C807">
        <v>33</v>
      </c>
      <c r="D807" t="s">
        <v>11</v>
      </c>
      <c r="E807">
        <v>2019</v>
      </c>
      <c r="F807">
        <v>99928886</v>
      </c>
      <c r="G807">
        <v>94767718.260000005</v>
      </c>
      <c r="H807">
        <v>82798591.150000006</v>
      </c>
      <c r="I807">
        <v>77641991.689999998</v>
      </c>
      <c r="J807">
        <v>77356414.900000006</v>
      </c>
      <c r="K807" t="str">
        <f>VLOOKUP(Tabela1[[#This Row],[cdunidadegestora]],unidade!$C$1:$F$190,3,0)</f>
        <v>450022 - Fundação Universidade do Estado de Santa Catarina</v>
      </c>
      <c r="L807" t="str">
        <f>CONCATENATE(Tabela1[[#This Row],[cdgruponaturezadespesa]]," - ",Tabela1[[#This Row],[nmgruponaturezadespesa]])</f>
        <v>33 - Outras Despesas Correntes</v>
      </c>
    </row>
    <row r="808" spans="1:12" x14ac:dyDescent="0.25">
      <c r="A808">
        <v>410062</v>
      </c>
      <c r="B808" t="s">
        <v>41</v>
      </c>
      <c r="C808">
        <v>33</v>
      </c>
      <c r="D808" t="s">
        <v>11</v>
      </c>
      <c r="E808">
        <v>2019</v>
      </c>
      <c r="F808">
        <v>15481961</v>
      </c>
      <c r="G808">
        <v>1774497.36</v>
      </c>
      <c r="H808">
        <v>1774490.36</v>
      </c>
      <c r="I808">
        <v>1774490.36</v>
      </c>
      <c r="J808">
        <v>1774490.36</v>
      </c>
      <c r="K808" t="str">
        <f>VLOOKUP(Tabela1[[#This Row],[cdunidadegestora]],unidade!$C$1:$F$190,3,0)</f>
        <v>410062 - Agência de Desenvolvimento Regional de Lages</v>
      </c>
      <c r="L808" t="str">
        <f>CONCATENATE(Tabela1[[#This Row],[cdgruponaturezadespesa]]," - ",Tabela1[[#This Row],[nmgruponaturezadespesa]])</f>
        <v>33 - Outras Despesas Correntes</v>
      </c>
    </row>
    <row r="809" spans="1:12" x14ac:dyDescent="0.25">
      <c r="A809">
        <v>440022</v>
      </c>
      <c r="B809" t="s">
        <v>91</v>
      </c>
      <c r="C809">
        <v>44</v>
      </c>
      <c r="D809" t="s">
        <v>14</v>
      </c>
      <c r="E809">
        <v>2019</v>
      </c>
      <c r="F809">
        <v>3946195</v>
      </c>
      <c r="G809">
        <v>6993252.5800000001</v>
      </c>
      <c r="H809">
        <v>1397747.3</v>
      </c>
      <c r="I809">
        <v>1219747.3</v>
      </c>
      <c r="J809">
        <v>1219747.3</v>
      </c>
      <c r="K809" t="str">
        <f>VLOOKUP(Tabela1[[#This Row],[cdunidadegestora]],unidade!$C$1:$F$190,3,0)</f>
        <v>440022 - Companhia Integrada de Desenvolvimento Agrícola de Santa Catarina S/A</v>
      </c>
      <c r="L809" t="str">
        <f>CONCATENATE(Tabela1[[#This Row],[cdgruponaturezadespesa]]," - ",Tabela1[[#This Row],[nmgruponaturezadespesa]])</f>
        <v>44 - Investimentos</v>
      </c>
    </row>
    <row r="810" spans="1:12" x14ac:dyDescent="0.25">
      <c r="A810">
        <v>410047</v>
      </c>
      <c r="B810" t="s">
        <v>87</v>
      </c>
      <c r="C810">
        <v>31</v>
      </c>
      <c r="D810" t="s">
        <v>17</v>
      </c>
      <c r="E810">
        <v>2019</v>
      </c>
      <c r="F810">
        <v>4924765</v>
      </c>
      <c r="G810">
        <v>1058304.3600000001</v>
      </c>
      <c r="H810">
        <v>1058304.3600000001</v>
      </c>
      <c r="I810">
        <v>1058304.3600000001</v>
      </c>
      <c r="J810">
        <v>1058304.3600000001</v>
      </c>
      <c r="K810" t="str">
        <f>VLOOKUP(Tabela1[[#This Row],[cdunidadegestora]],unidade!$C$1:$F$190,3,0)</f>
        <v>410047 - Agência de Desenvolvimento Regional de Curitibanos</v>
      </c>
      <c r="L810" t="str">
        <f>CONCATENATE(Tabela1[[#This Row],[cdgruponaturezadespesa]]," - ",Tabela1[[#This Row],[nmgruponaturezadespesa]])</f>
        <v>31 - Pessoal e Encargos Sociais</v>
      </c>
    </row>
    <row r="811" spans="1:12" x14ac:dyDescent="0.25">
      <c r="A811">
        <v>410002</v>
      </c>
      <c r="B811" t="s">
        <v>50</v>
      </c>
      <c r="C811">
        <v>31</v>
      </c>
      <c r="D811" t="s">
        <v>17</v>
      </c>
      <c r="E811">
        <v>2019</v>
      </c>
      <c r="F811">
        <v>161544046</v>
      </c>
      <c r="G811">
        <v>137046758.72999999</v>
      </c>
      <c r="H811">
        <v>133650037.11</v>
      </c>
      <c r="I811">
        <v>133609711.37</v>
      </c>
      <c r="J811">
        <v>133557160.3</v>
      </c>
      <c r="K811" t="str">
        <f>VLOOKUP(Tabela1[[#This Row],[cdunidadegestora]],unidade!$C$1:$F$190,3,0)</f>
        <v>410002 - Procuradoria Geral do Estado</v>
      </c>
      <c r="L811" t="str">
        <f>CONCATENATE(Tabela1[[#This Row],[cdgruponaturezadespesa]]," - ",Tabela1[[#This Row],[nmgruponaturezadespesa]])</f>
        <v>31 - Pessoal e Encargos Sociais</v>
      </c>
    </row>
    <row r="812" spans="1:12" x14ac:dyDescent="0.25">
      <c r="A812">
        <v>410045</v>
      </c>
      <c r="B812" t="s">
        <v>52</v>
      </c>
      <c r="C812">
        <v>44</v>
      </c>
      <c r="D812" t="s">
        <v>14</v>
      </c>
      <c r="E812">
        <v>2019</v>
      </c>
      <c r="F812">
        <v>156208</v>
      </c>
      <c r="G812">
        <v>871131.48</v>
      </c>
      <c r="H812">
        <v>871131.48</v>
      </c>
      <c r="I812">
        <v>871131.48</v>
      </c>
      <c r="J812">
        <v>871131.48</v>
      </c>
      <c r="K812" t="str">
        <f>VLOOKUP(Tabela1[[#This Row],[cdunidadegestora]],unidade!$C$1:$F$190,3,0)</f>
        <v>410045 - Agência de Desenvolvimento Regional de Videira</v>
      </c>
      <c r="L812" t="str">
        <f>CONCATENATE(Tabela1[[#This Row],[cdgruponaturezadespesa]]," - ",Tabela1[[#This Row],[nmgruponaturezadespesa]])</f>
        <v>44 - Investimentos</v>
      </c>
    </row>
    <row r="813" spans="1:12" x14ac:dyDescent="0.25">
      <c r="A813">
        <v>180001</v>
      </c>
      <c r="B813" t="s">
        <v>70</v>
      </c>
      <c r="C813">
        <v>33</v>
      </c>
      <c r="D813" t="s">
        <v>11</v>
      </c>
      <c r="E813">
        <v>2019</v>
      </c>
      <c r="F813">
        <v>2798785</v>
      </c>
      <c r="G813">
        <v>778710.08</v>
      </c>
      <c r="H813">
        <v>776730.08</v>
      </c>
      <c r="I813">
        <v>776730.08</v>
      </c>
      <c r="J813">
        <v>776730.08</v>
      </c>
      <c r="K813" t="str">
        <f>VLOOKUP(Tabela1[[#This Row],[cdunidadegestora]],unidade!$C$1:$F$190,3,0)</f>
        <v>180001 - Secretaria de Estado do Planejamento</v>
      </c>
      <c r="L813" t="str">
        <f>CONCATENATE(Tabela1[[#This Row],[cdgruponaturezadespesa]]," - ",Tabela1[[#This Row],[nmgruponaturezadespesa]])</f>
        <v>33 - Outras Despesas Correntes</v>
      </c>
    </row>
    <row r="814" spans="1:12" x14ac:dyDescent="0.25">
      <c r="A814">
        <v>470092</v>
      </c>
      <c r="B814" t="s">
        <v>150</v>
      </c>
      <c r="C814">
        <v>33</v>
      </c>
      <c r="D814" t="s">
        <v>11</v>
      </c>
      <c r="E814">
        <v>2019</v>
      </c>
      <c r="F814">
        <v>738194916</v>
      </c>
      <c r="G814">
        <v>956212647.46000004</v>
      </c>
      <c r="H814">
        <v>792712042.20000005</v>
      </c>
      <c r="I814">
        <v>656637758.08000004</v>
      </c>
      <c r="J814">
        <v>656625999.27999997</v>
      </c>
      <c r="K814" t="str">
        <f>VLOOKUP(Tabela1[[#This Row],[cdunidadegestora]],unidade!$C$1:$F$190,3,0)</f>
        <v>470092 - Fundo do Plano de Saúde dos Servidores Públicos Estaduais</v>
      </c>
      <c r="L814" t="str">
        <f>CONCATENATE(Tabela1[[#This Row],[cdgruponaturezadespesa]]," - ",Tabela1[[#This Row],[nmgruponaturezadespesa]])</f>
        <v>33 - Outras Despesas Correntes</v>
      </c>
    </row>
    <row r="815" spans="1:12" x14ac:dyDescent="0.25">
      <c r="A815">
        <v>230022</v>
      </c>
      <c r="B815" t="s">
        <v>93</v>
      </c>
      <c r="C815">
        <v>33</v>
      </c>
      <c r="D815" t="s">
        <v>11</v>
      </c>
      <c r="E815">
        <v>2019</v>
      </c>
      <c r="F815">
        <v>20821005</v>
      </c>
      <c r="G815">
        <v>29650448.260000002</v>
      </c>
      <c r="H815">
        <v>27915433.489999998</v>
      </c>
      <c r="I815">
        <v>26074814.43</v>
      </c>
      <c r="J815">
        <v>24967946.59</v>
      </c>
      <c r="K815" t="str">
        <f>VLOOKUP(Tabela1[[#This Row],[cdunidadegestora]],unidade!$C$1:$F$190,3,0)</f>
        <v>230022 - Fundação Catarinense de Cultura</v>
      </c>
      <c r="L815" t="str">
        <f>CONCATENATE(Tabela1[[#This Row],[cdgruponaturezadespesa]]," - ",Tabela1[[#This Row],[nmgruponaturezadespesa]])</f>
        <v>33 - Outras Despesas Correntes</v>
      </c>
    </row>
    <row r="816" spans="1:12" x14ac:dyDescent="0.25">
      <c r="A816">
        <v>410060</v>
      </c>
      <c r="B816" t="s">
        <v>40</v>
      </c>
      <c r="C816">
        <v>31</v>
      </c>
      <c r="D816" t="s">
        <v>17</v>
      </c>
      <c r="E816">
        <v>2019</v>
      </c>
      <c r="F816">
        <v>9079935</v>
      </c>
      <c r="G816">
        <v>2494080.56</v>
      </c>
      <c r="H816">
        <v>2494080.56</v>
      </c>
      <c r="I816">
        <v>2494080.56</v>
      </c>
      <c r="J816">
        <v>2494080.56</v>
      </c>
      <c r="K816" t="str">
        <f>VLOOKUP(Tabela1[[#This Row],[cdunidadegestora]],unidade!$C$1:$F$190,3,0)</f>
        <v>410060 - Agência de Desenvolvimento Regional de Mafra</v>
      </c>
      <c r="L816" t="str">
        <f>CONCATENATE(Tabela1[[#This Row],[cdgruponaturezadespesa]]," - ",Tabela1[[#This Row],[nmgruponaturezadespesa]])</f>
        <v>31 - Pessoal e Encargos Sociais</v>
      </c>
    </row>
    <row r="817" spans="1:12" x14ac:dyDescent="0.25">
      <c r="A817">
        <v>410005</v>
      </c>
      <c r="B817" t="s">
        <v>125</v>
      </c>
      <c r="C817">
        <v>44</v>
      </c>
      <c r="D817" t="s">
        <v>14</v>
      </c>
      <c r="E817">
        <v>2019</v>
      </c>
      <c r="F817">
        <v>20000</v>
      </c>
      <c r="G817">
        <v>3090</v>
      </c>
      <c r="H817">
        <v>3090</v>
      </c>
      <c r="I817">
        <v>3090</v>
      </c>
      <c r="J817">
        <v>3090</v>
      </c>
      <c r="K817" t="str">
        <f>VLOOKUP(Tabela1[[#This Row],[cdunidadegestora]],unidade!$C$1:$F$190,3,0)</f>
        <v>410005 - Secretaria de Estado de Comunicação</v>
      </c>
      <c r="L817" t="str">
        <f>CONCATENATE(Tabela1[[#This Row],[cdgruponaturezadespesa]]," - ",Tabela1[[#This Row],[nmgruponaturezadespesa]])</f>
        <v>44 - Investimentos</v>
      </c>
    </row>
    <row r="818" spans="1:12" x14ac:dyDescent="0.25">
      <c r="A818">
        <v>530023</v>
      </c>
      <c r="B818" t="s">
        <v>24</v>
      </c>
      <c r="C818">
        <v>31</v>
      </c>
      <c r="D818" t="s">
        <v>17</v>
      </c>
      <c r="E818">
        <v>2019</v>
      </c>
      <c r="F818">
        <v>16452928</v>
      </c>
      <c r="G818">
        <v>7191025.0999999996</v>
      </c>
      <c r="H818">
        <v>7191025.0999999996</v>
      </c>
      <c r="I818">
        <v>7191025.0999999996</v>
      </c>
      <c r="J818">
        <v>7191025.0999999996</v>
      </c>
      <c r="K818" t="str">
        <f>VLOOKUP(Tabela1[[#This Row],[cdunidadegestora]],unidade!$C$1:$F$190,3,0)</f>
        <v>530023 - Departamento de Transportes e Terminais</v>
      </c>
      <c r="L818" t="str">
        <f>CONCATENATE(Tabela1[[#This Row],[cdgruponaturezadespesa]]," - ",Tabela1[[#This Row],[nmgruponaturezadespesa]])</f>
        <v>31 - Pessoal e Encargos Sociais</v>
      </c>
    </row>
    <row r="819" spans="1:12" x14ac:dyDescent="0.25">
      <c r="A819">
        <v>410057</v>
      </c>
      <c r="B819" t="s">
        <v>49</v>
      </c>
      <c r="C819">
        <v>31</v>
      </c>
      <c r="D819" t="s">
        <v>17</v>
      </c>
      <c r="E819">
        <v>2019</v>
      </c>
      <c r="F819">
        <v>7197752</v>
      </c>
      <c r="G819">
        <v>1901116.29</v>
      </c>
      <c r="H819">
        <v>1901116.29</v>
      </c>
      <c r="I819">
        <v>1901116.29</v>
      </c>
      <c r="J819">
        <v>1901116.29</v>
      </c>
      <c r="K819" t="str">
        <f>VLOOKUP(Tabela1[[#This Row],[cdunidadegestora]],unidade!$C$1:$F$190,3,0)</f>
        <v>410057 - Agência de Desenvolvimento Regional de Araranguá</v>
      </c>
      <c r="L819" t="str">
        <f>CONCATENATE(Tabela1[[#This Row],[cdgruponaturezadespesa]]," - ",Tabela1[[#This Row],[nmgruponaturezadespesa]])</f>
        <v>31 - Pessoal e Encargos Sociais</v>
      </c>
    </row>
    <row r="820" spans="1:12" x14ac:dyDescent="0.25">
      <c r="A820">
        <v>410012</v>
      </c>
      <c r="B820" t="s">
        <v>158</v>
      </c>
      <c r="C820">
        <v>33</v>
      </c>
      <c r="D820" t="s">
        <v>11</v>
      </c>
      <c r="E820">
        <v>2019</v>
      </c>
      <c r="F820">
        <v>0</v>
      </c>
      <c r="G820">
        <v>19771352.579999998</v>
      </c>
      <c r="H820">
        <v>18282220.710000001</v>
      </c>
      <c r="I820">
        <v>14320456.970000001</v>
      </c>
      <c r="J820">
        <v>13540431.15</v>
      </c>
      <c r="K820" t="str">
        <f>VLOOKUP(Tabela1[[#This Row],[cdunidadegestora]],unidade!$C$1:$F$190,3,0)</f>
        <v>410012 - Departamento Estadual de Trânsito</v>
      </c>
      <c r="L820" t="str">
        <f>CONCATENATE(Tabela1[[#This Row],[cdgruponaturezadespesa]]," - ",Tabela1[[#This Row],[nmgruponaturezadespesa]])</f>
        <v>33 - Outras Despesas Correntes</v>
      </c>
    </row>
    <row r="821" spans="1:12" x14ac:dyDescent="0.25">
      <c r="A821">
        <v>150001</v>
      </c>
      <c r="B821" t="s">
        <v>131</v>
      </c>
      <c r="C821">
        <v>44</v>
      </c>
      <c r="D821" t="s">
        <v>14</v>
      </c>
      <c r="E821">
        <v>2016</v>
      </c>
      <c r="F821">
        <v>638918</v>
      </c>
      <c r="G821">
        <v>418687.98</v>
      </c>
      <c r="H821">
        <v>418687.98</v>
      </c>
      <c r="I821">
        <v>418687.98</v>
      </c>
      <c r="J821">
        <v>418687.98</v>
      </c>
      <c r="K821" t="str">
        <f>VLOOKUP(Tabela1[[#This Row],[cdunidadegestora]],unidade!$C$1:$F$190,3,0)</f>
        <v>150001 - Defensoria Pública do Estado de Santa Catarina</v>
      </c>
      <c r="L821" t="str">
        <f>CONCATENATE(Tabela1[[#This Row],[cdgruponaturezadespesa]]," - ",Tabela1[[#This Row],[nmgruponaturezadespesa]])</f>
        <v>44 - Investimentos</v>
      </c>
    </row>
    <row r="822" spans="1:12" x14ac:dyDescent="0.25">
      <c r="A822">
        <v>160085</v>
      </c>
      <c r="B822" t="s">
        <v>84</v>
      </c>
      <c r="C822">
        <v>44</v>
      </c>
      <c r="D822" t="s">
        <v>14</v>
      </c>
      <c r="E822">
        <v>2016</v>
      </c>
      <c r="F822">
        <v>9509209</v>
      </c>
      <c r="G822">
        <v>4692111.32</v>
      </c>
      <c r="H822">
        <v>1761970.82</v>
      </c>
      <c r="I822">
        <v>1374999.32</v>
      </c>
      <c r="J822">
        <v>1374999.32</v>
      </c>
      <c r="K822" t="str">
        <f>VLOOKUP(Tabela1[[#This Row],[cdunidadegestora]],unidade!$C$1:$F$190,3,0)</f>
        <v>160085 - Fundo de Melhoria do Corpo de Bombeiros Militar</v>
      </c>
      <c r="L822" t="str">
        <f>CONCATENATE(Tabela1[[#This Row],[cdgruponaturezadespesa]]," - ",Tabela1[[#This Row],[nmgruponaturezadespesa]])</f>
        <v>44 - Investimentos</v>
      </c>
    </row>
    <row r="823" spans="1:12" x14ac:dyDescent="0.25">
      <c r="A823">
        <v>230001</v>
      </c>
      <c r="B823" t="s">
        <v>94</v>
      </c>
      <c r="C823">
        <v>31</v>
      </c>
      <c r="D823" t="s">
        <v>17</v>
      </c>
      <c r="E823">
        <v>2016</v>
      </c>
      <c r="F823">
        <v>9473724</v>
      </c>
      <c r="G823">
        <v>10539917.08</v>
      </c>
      <c r="H823">
        <v>10528200.51</v>
      </c>
      <c r="I823">
        <v>10528200.51</v>
      </c>
      <c r="J823">
        <v>10468748.970000001</v>
      </c>
      <c r="K823" t="str">
        <f>VLOOKUP(Tabela1[[#This Row],[cdunidadegestora]],unidade!$C$1:$F$190,3,0)</f>
        <v>230001 - Secretaria de Estado de Turismo, Cultura e Esporte</v>
      </c>
      <c r="L823" t="str">
        <f>CONCATENATE(Tabela1[[#This Row],[cdgruponaturezadespesa]]," - ",Tabela1[[#This Row],[nmgruponaturezadespesa]])</f>
        <v>31 - Pessoal e Encargos Sociais</v>
      </c>
    </row>
    <row r="824" spans="1:12" x14ac:dyDescent="0.25">
      <c r="A824">
        <v>260022</v>
      </c>
      <c r="B824" t="s">
        <v>18</v>
      </c>
      <c r="C824">
        <v>45</v>
      </c>
      <c r="D824" t="s">
        <v>47</v>
      </c>
      <c r="E824">
        <v>2016</v>
      </c>
      <c r="F824">
        <v>1737844</v>
      </c>
      <c r="G824">
        <v>1888814.49</v>
      </c>
      <c r="H824">
        <v>0</v>
      </c>
      <c r="I824">
        <v>0</v>
      </c>
      <c r="J824">
        <v>0</v>
      </c>
      <c r="K824" t="str">
        <f>VLOOKUP(Tabela1[[#This Row],[cdunidadegestora]],unidade!$C$1:$F$190,3,0)</f>
        <v>260022 - Companhia de Habitação do Estado de Santa Catarina S/A</v>
      </c>
      <c r="L824" t="str">
        <f>CONCATENATE(Tabela1[[#This Row],[cdgruponaturezadespesa]]," - ",Tabela1[[#This Row],[nmgruponaturezadespesa]])</f>
        <v>45 - Inversões Financeiras</v>
      </c>
    </row>
    <row r="825" spans="1:12" x14ac:dyDescent="0.25">
      <c r="A825">
        <v>260093</v>
      </c>
      <c r="B825" t="s">
        <v>129</v>
      </c>
      <c r="C825">
        <v>44</v>
      </c>
      <c r="D825" t="s">
        <v>14</v>
      </c>
      <c r="E825">
        <v>2016</v>
      </c>
      <c r="F825">
        <v>2735280</v>
      </c>
      <c r="G825">
        <v>5131434.45</v>
      </c>
      <c r="H825">
        <v>3767607.45</v>
      </c>
      <c r="I825">
        <v>3766607.45</v>
      </c>
      <c r="J825">
        <v>3766607.45</v>
      </c>
      <c r="K825" t="str">
        <f>VLOOKUP(Tabela1[[#This Row],[cdunidadegestora]],unidade!$C$1:$F$190,3,0)</f>
        <v>260093 - Fundo Estadual de Assistência Social</v>
      </c>
      <c r="L825" t="str">
        <f>CONCATENATE(Tabela1[[#This Row],[cdgruponaturezadespesa]]," - ",Tabela1[[#This Row],[nmgruponaturezadespesa]])</f>
        <v>44 - Investimentos</v>
      </c>
    </row>
    <row r="826" spans="1:12" x14ac:dyDescent="0.25">
      <c r="A826">
        <v>260094</v>
      </c>
      <c r="B826" t="s">
        <v>35</v>
      </c>
      <c r="C826">
        <v>44</v>
      </c>
      <c r="D826" t="s">
        <v>14</v>
      </c>
      <c r="E826">
        <v>2016</v>
      </c>
      <c r="F826">
        <v>54495</v>
      </c>
      <c r="G826">
        <v>0</v>
      </c>
      <c r="H826">
        <v>0</v>
      </c>
      <c r="I826">
        <v>0</v>
      </c>
      <c r="J826">
        <v>0</v>
      </c>
      <c r="K826" t="str">
        <f>VLOOKUP(Tabela1[[#This Row],[cdunidadegestora]],unidade!$C$1:$F$190,3,0)</f>
        <v>260094 - Fundo de Habitação Popular do Estado de Santa Catarina</v>
      </c>
      <c r="L826" t="str">
        <f>CONCATENATE(Tabela1[[#This Row],[cdgruponaturezadespesa]]," - ",Tabela1[[#This Row],[nmgruponaturezadespesa]])</f>
        <v>44 - Investimentos</v>
      </c>
    </row>
    <row r="827" spans="1:12" x14ac:dyDescent="0.25">
      <c r="A827">
        <v>270025</v>
      </c>
      <c r="B827" t="s">
        <v>85</v>
      </c>
      <c r="C827">
        <v>33</v>
      </c>
      <c r="D827" t="s">
        <v>11</v>
      </c>
      <c r="E827">
        <v>2016</v>
      </c>
      <c r="F827">
        <v>13870920</v>
      </c>
      <c r="G827">
        <v>13920630</v>
      </c>
      <c r="H827">
        <v>6565394.9400000004</v>
      </c>
      <c r="I827">
        <v>5702186.5300000003</v>
      </c>
      <c r="J827">
        <v>5695754.0199999996</v>
      </c>
      <c r="K827" t="str">
        <f>VLOOKUP(Tabela1[[#This Row],[cdunidadegestora]],unidade!$C$1:$F$190,3,0)</f>
        <v>270025 - Instituto de Metrologia de Santa Catarina</v>
      </c>
      <c r="L827" t="str">
        <f>CONCATENATE(Tabela1[[#This Row],[cdgruponaturezadespesa]]," - ",Tabela1[[#This Row],[nmgruponaturezadespesa]])</f>
        <v>33 - Outras Despesas Correntes</v>
      </c>
    </row>
    <row r="828" spans="1:12" x14ac:dyDescent="0.25">
      <c r="A828">
        <v>410002</v>
      </c>
      <c r="B828" t="s">
        <v>50</v>
      </c>
      <c r="C828">
        <v>31</v>
      </c>
      <c r="D828" t="s">
        <v>17</v>
      </c>
      <c r="E828">
        <v>2016</v>
      </c>
      <c r="F828">
        <v>108761085</v>
      </c>
      <c r="G828">
        <v>166940441.71000001</v>
      </c>
      <c r="H828">
        <v>165142908.13999999</v>
      </c>
      <c r="I828">
        <v>165115606.38999999</v>
      </c>
      <c r="J828">
        <v>165047251.84999999</v>
      </c>
      <c r="K828" t="str">
        <f>VLOOKUP(Tabela1[[#This Row],[cdunidadegestora]],unidade!$C$1:$F$190,3,0)</f>
        <v>410002 - Procuradoria Geral do Estado</v>
      </c>
      <c r="L828" t="str">
        <f>CONCATENATE(Tabela1[[#This Row],[cdgruponaturezadespesa]]," - ",Tabela1[[#This Row],[nmgruponaturezadespesa]])</f>
        <v>31 - Pessoal e Encargos Sociais</v>
      </c>
    </row>
    <row r="829" spans="1:12" x14ac:dyDescent="0.25">
      <c r="A829">
        <v>440001</v>
      </c>
      <c r="B829" t="s">
        <v>124</v>
      </c>
      <c r="C829">
        <v>31</v>
      </c>
      <c r="D829" t="s">
        <v>17</v>
      </c>
      <c r="E829">
        <v>2016</v>
      </c>
      <c r="F829">
        <v>6117184</v>
      </c>
      <c r="G829">
        <v>6930894.21</v>
      </c>
      <c r="H829">
        <v>6918863.0499999998</v>
      </c>
      <c r="I829">
        <v>6894468.21</v>
      </c>
      <c r="J829">
        <v>6861158.6600000001</v>
      </c>
      <c r="K829" t="str">
        <f>VLOOKUP(Tabela1[[#This Row],[cdunidadegestora]],unidade!$C$1:$F$190,3,0)</f>
        <v>440001 - Secretaria de Estado da Agricultura e da Pesca</v>
      </c>
      <c r="L829" t="str">
        <f>CONCATENATE(Tabela1[[#This Row],[cdgruponaturezadespesa]]," - ",Tabela1[[#This Row],[nmgruponaturezadespesa]])</f>
        <v>31 - Pessoal e Encargos Sociais</v>
      </c>
    </row>
    <row r="830" spans="1:12" x14ac:dyDescent="0.25">
      <c r="A830">
        <v>440001</v>
      </c>
      <c r="B830" t="s">
        <v>124</v>
      </c>
      <c r="C830">
        <v>33</v>
      </c>
      <c r="D830" t="s">
        <v>11</v>
      </c>
      <c r="E830">
        <v>2016</v>
      </c>
      <c r="F830">
        <v>14176904</v>
      </c>
      <c r="G830">
        <v>13713179.82</v>
      </c>
      <c r="H830">
        <v>12406658.050000001</v>
      </c>
      <c r="I830">
        <v>11931940.279999999</v>
      </c>
      <c r="J830">
        <v>11650297.359999999</v>
      </c>
      <c r="K830" t="str">
        <f>VLOOKUP(Tabela1[[#This Row],[cdunidadegestora]],unidade!$C$1:$F$190,3,0)</f>
        <v>440001 - Secretaria de Estado da Agricultura e da Pesca</v>
      </c>
      <c r="L830" t="str">
        <f>CONCATENATE(Tabela1[[#This Row],[cdgruponaturezadespesa]]," - ",Tabela1[[#This Row],[nmgruponaturezadespesa]])</f>
        <v>33 - Outras Despesas Correntes</v>
      </c>
    </row>
    <row r="831" spans="1:12" x14ac:dyDescent="0.25">
      <c r="A831">
        <v>450022</v>
      </c>
      <c r="B831" t="s">
        <v>61</v>
      </c>
      <c r="C831">
        <v>31</v>
      </c>
      <c r="D831" t="s">
        <v>17</v>
      </c>
      <c r="E831">
        <v>2016</v>
      </c>
      <c r="F831">
        <v>271278464</v>
      </c>
      <c r="G831">
        <v>274165365.29000002</v>
      </c>
      <c r="H831">
        <v>273141568.61000001</v>
      </c>
      <c r="I831">
        <v>273033847.10000002</v>
      </c>
      <c r="J831">
        <v>272650655.51999998</v>
      </c>
      <c r="K831" t="str">
        <f>VLOOKUP(Tabela1[[#This Row],[cdunidadegestora]],unidade!$C$1:$F$190,3,0)</f>
        <v>450022 - Fundação Universidade do Estado de Santa Catarina</v>
      </c>
      <c r="L831" t="str">
        <f>CONCATENATE(Tabela1[[#This Row],[cdgruponaturezadespesa]]," - ",Tabela1[[#This Row],[nmgruponaturezadespesa]])</f>
        <v>31 - Pessoal e Encargos Sociais</v>
      </c>
    </row>
    <row r="832" spans="1:12" x14ac:dyDescent="0.25">
      <c r="A832">
        <v>470076</v>
      </c>
      <c r="B832" t="s">
        <v>97</v>
      </c>
      <c r="C832">
        <v>31</v>
      </c>
      <c r="D832" t="s">
        <v>17</v>
      </c>
      <c r="E832">
        <v>2016</v>
      </c>
      <c r="F832">
        <v>3657955100</v>
      </c>
      <c r="G832">
        <v>5567268343.54</v>
      </c>
      <c r="H832">
        <v>5088257911.4499998</v>
      </c>
      <c r="I832">
        <v>5088082736.9200001</v>
      </c>
      <c r="J832">
        <v>5088082736.9200001</v>
      </c>
      <c r="K832" t="str">
        <f>VLOOKUP(Tabela1[[#This Row],[cdunidadegestora]],unidade!$C$1:$F$190,3,0)</f>
        <v>470076 - Fundo Financeiro</v>
      </c>
      <c r="L832" t="str">
        <f>CONCATENATE(Tabela1[[#This Row],[cdgruponaturezadespesa]]," - ",Tabela1[[#This Row],[nmgruponaturezadespesa]])</f>
        <v>31 - Pessoal e Encargos Sociais</v>
      </c>
    </row>
    <row r="833" spans="1:12" x14ac:dyDescent="0.25">
      <c r="A833">
        <v>470092</v>
      </c>
      <c r="B833" t="s">
        <v>150</v>
      </c>
      <c r="C833">
        <v>44</v>
      </c>
      <c r="D833" t="s">
        <v>14</v>
      </c>
      <c r="E833">
        <v>2016</v>
      </c>
      <c r="F833">
        <v>87300710</v>
      </c>
      <c r="G833">
        <v>17297710</v>
      </c>
      <c r="H833">
        <v>3981.27</v>
      </c>
      <c r="I833">
        <v>3981.27</v>
      </c>
      <c r="J833">
        <v>3981.27</v>
      </c>
      <c r="K833" t="str">
        <f>VLOOKUP(Tabela1[[#This Row],[cdunidadegestora]],unidade!$C$1:$F$190,3,0)</f>
        <v>470092 - Fundo do Plano de Saúde dos Servidores Públicos Estaduais</v>
      </c>
      <c r="L833" t="str">
        <f>CONCATENATE(Tabela1[[#This Row],[cdgruponaturezadespesa]]," - ",Tabela1[[#This Row],[nmgruponaturezadespesa]])</f>
        <v>44 - Investimentos</v>
      </c>
    </row>
    <row r="834" spans="1:12" x14ac:dyDescent="0.25">
      <c r="A834">
        <v>520002</v>
      </c>
      <c r="B834" t="s">
        <v>60</v>
      </c>
      <c r="C834">
        <v>46</v>
      </c>
      <c r="D834" t="s">
        <v>127</v>
      </c>
      <c r="E834">
        <v>2016</v>
      </c>
      <c r="F834">
        <v>875055092</v>
      </c>
      <c r="G834">
        <v>788902257.73000002</v>
      </c>
      <c r="H834">
        <v>610790655.32000005</v>
      </c>
      <c r="I834">
        <v>610790655.32000005</v>
      </c>
      <c r="J834">
        <v>610790655.32000005</v>
      </c>
      <c r="K834" t="str">
        <f>VLOOKUP(Tabela1[[#This Row],[cdunidadegestora]],unidade!$C$1:$F$190,3,0)</f>
        <v>520002 - Encargos Gerais do Estado</v>
      </c>
      <c r="L834" t="str">
        <f>CONCATENATE(Tabela1[[#This Row],[cdgruponaturezadespesa]]," - ",Tabela1[[#This Row],[nmgruponaturezadespesa]])</f>
        <v>46 - Amortização da Dívida</v>
      </c>
    </row>
    <row r="835" spans="1:12" x14ac:dyDescent="0.25">
      <c r="A835">
        <v>520091</v>
      </c>
      <c r="B835" t="s">
        <v>89</v>
      </c>
      <c r="C835">
        <v>45</v>
      </c>
      <c r="D835" t="s">
        <v>47</v>
      </c>
      <c r="E835">
        <v>2016</v>
      </c>
      <c r="F835">
        <v>2000000</v>
      </c>
      <c r="G835">
        <v>4200947.0999999996</v>
      </c>
      <c r="H835">
        <v>0</v>
      </c>
      <c r="I835">
        <v>0</v>
      </c>
      <c r="J835">
        <v>0</v>
      </c>
      <c r="K835" t="str">
        <f>VLOOKUP(Tabela1[[#This Row],[cdunidadegestora]],unidade!$C$1:$F$190,3,0)</f>
        <v>520091 - Fundo de Apoio ao Desenvolvimento Empresarial de Santa Catarina</v>
      </c>
      <c r="L835" t="str">
        <f>CONCATENATE(Tabela1[[#This Row],[cdgruponaturezadespesa]]," - ",Tabela1[[#This Row],[nmgruponaturezadespesa]])</f>
        <v>45 - Inversões Financeiras</v>
      </c>
    </row>
    <row r="836" spans="1:12" x14ac:dyDescent="0.25">
      <c r="A836">
        <v>530025</v>
      </c>
      <c r="B836" t="s">
        <v>90</v>
      </c>
      <c r="C836">
        <v>33</v>
      </c>
      <c r="D836" t="s">
        <v>11</v>
      </c>
      <c r="E836">
        <v>2016</v>
      </c>
      <c r="F836">
        <v>80909447</v>
      </c>
      <c r="G836">
        <v>78302567.579999998</v>
      </c>
      <c r="H836">
        <v>61568526.969999999</v>
      </c>
      <c r="I836">
        <v>55277616.799999997</v>
      </c>
      <c r="J836">
        <v>54743115.969999999</v>
      </c>
      <c r="K836" t="str">
        <f>VLOOKUP(Tabela1[[#This Row],[cdunidadegestora]],unidade!$C$1:$F$190,3,0)</f>
        <v>530025 - Departamento Estadual de Infraestrutura</v>
      </c>
      <c r="L836" t="str">
        <f>CONCATENATE(Tabela1[[#This Row],[cdgruponaturezadespesa]]," - ",Tabela1[[#This Row],[nmgruponaturezadespesa]])</f>
        <v>33 - Outras Despesas Correntes</v>
      </c>
    </row>
    <row r="837" spans="1:12" x14ac:dyDescent="0.25">
      <c r="A837">
        <v>840001</v>
      </c>
      <c r="B837" t="s">
        <v>138</v>
      </c>
      <c r="C837">
        <v>31</v>
      </c>
      <c r="D837" t="s">
        <v>17</v>
      </c>
      <c r="E837">
        <v>2016</v>
      </c>
      <c r="F837">
        <v>5125914</v>
      </c>
      <c r="G837">
        <v>6474430.5</v>
      </c>
      <c r="H837">
        <v>6465361.8799999999</v>
      </c>
      <c r="I837">
        <v>6465361.8799999999</v>
      </c>
      <c r="J837">
        <v>6465361.8799999999</v>
      </c>
      <c r="K837" t="str">
        <f>VLOOKUP(Tabela1[[#This Row],[cdunidadegestora]],unidade!$C$1:$F$190,3,0)</f>
        <v>410051 - Agência de Desenvolvimento Regional de Blumenau</v>
      </c>
      <c r="L837" t="str">
        <f>CONCATENATE(Tabela1[[#This Row],[cdgruponaturezadespesa]]," - ",Tabela1[[#This Row],[nmgruponaturezadespesa]])</f>
        <v>31 - Pessoal e Encargos Sociais</v>
      </c>
    </row>
    <row r="838" spans="1:12" x14ac:dyDescent="0.25">
      <c r="A838">
        <v>890001</v>
      </c>
      <c r="B838" t="s">
        <v>178</v>
      </c>
      <c r="C838">
        <v>31</v>
      </c>
      <c r="D838" t="s">
        <v>17</v>
      </c>
      <c r="E838">
        <v>2016</v>
      </c>
      <c r="F838">
        <v>5963627</v>
      </c>
      <c r="G838">
        <v>7490281.5599999996</v>
      </c>
      <c r="H838">
        <v>7475133.6200000001</v>
      </c>
      <c r="I838">
        <v>7475133.6200000001</v>
      </c>
      <c r="J838">
        <v>7475133.6200000001</v>
      </c>
      <c r="K838" t="str">
        <f>VLOOKUP(Tabela1[[#This Row],[cdunidadegestora]],unidade!$C$1:$F$190,3,0)</f>
        <v>410055 - Agência de Desenvolvimento Regional de Tubarão</v>
      </c>
      <c r="L838" t="str">
        <f>CONCATENATE(Tabela1[[#This Row],[cdgruponaturezadespesa]]," - ",Tabela1[[#This Row],[nmgruponaturezadespesa]])</f>
        <v>31 - Pessoal e Encargos Sociais</v>
      </c>
    </row>
    <row r="839" spans="1:12" x14ac:dyDescent="0.25">
      <c r="A839">
        <v>920021</v>
      </c>
      <c r="B839" t="s">
        <v>81</v>
      </c>
      <c r="C839">
        <v>44</v>
      </c>
      <c r="D839" t="s">
        <v>14</v>
      </c>
      <c r="E839">
        <v>2016</v>
      </c>
      <c r="F839">
        <v>23319268</v>
      </c>
      <c r="G839">
        <v>45278268</v>
      </c>
      <c r="H839">
        <v>2653445.5699999998</v>
      </c>
      <c r="I839">
        <v>2653445.5699999998</v>
      </c>
      <c r="J839">
        <v>2653445.5699999998</v>
      </c>
      <c r="K839" t="str">
        <f>VLOOKUP(Tabela1[[#This Row],[cdunidadegestora]],unidade!$C$1:$F$190,3,0)</f>
        <v>270030 - Administração do Porto de São Francisco do Sul</v>
      </c>
      <c r="L839" t="str">
        <f>CONCATENATE(Tabela1[[#This Row],[cdgruponaturezadespesa]]," - ",Tabela1[[#This Row],[nmgruponaturezadespesa]])</f>
        <v>44 - Investimentos</v>
      </c>
    </row>
    <row r="840" spans="1:12" x14ac:dyDescent="0.25">
      <c r="A840">
        <v>960001</v>
      </c>
      <c r="B840" t="s">
        <v>142</v>
      </c>
      <c r="C840">
        <v>31</v>
      </c>
      <c r="D840" t="s">
        <v>17</v>
      </c>
      <c r="E840">
        <v>2016</v>
      </c>
      <c r="F840">
        <v>4811832</v>
      </c>
      <c r="G840">
        <v>5882542.79</v>
      </c>
      <c r="H840">
        <v>5867546.6100000003</v>
      </c>
      <c r="I840">
        <v>5867546.6100000003</v>
      </c>
      <c r="J840">
        <v>5867546.6100000003</v>
      </c>
      <c r="K840" t="str">
        <f>VLOOKUP(Tabela1[[#This Row],[cdunidadegestora]],unidade!$C$1:$F$190,3,0)</f>
        <v>410062 - Agência de Desenvolvimento Regional de Lages</v>
      </c>
      <c r="L840" t="str">
        <f>CONCATENATE(Tabela1[[#This Row],[cdgruponaturezadespesa]]," - ",Tabela1[[#This Row],[nmgruponaturezadespesa]])</f>
        <v>31 - Pessoal e Encargos Sociais</v>
      </c>
    </row>
    <row r="841" spans="1:12" x14ac:dyDescent="0.25">
      <c r="A841">
        <v>150001</v>
      </c>
      <c r="B841" t="s">
        <v>131</v>
      </c>
      <c r="C841">
        <v>33</v>
      </c>
      <c r="D841" t="s">
        <v>11</v>
      </c>
      <c r="E841">
        <v>2017</v>
      </c>
      <c r="F841">
        <v>21049713</v>
      </c>
      <c r="G841">
        <v>18497179.879999999</v>
      </c>
      <c r="H841">
        <v>18292607.23</v>
      </c>
      <c r="I841">
        <v>17431566.100000001</v>
      </c>
      <c r="J841">
        <v>17430177.539999999</v>
      </c>
      <c r="K841" t="str">
        <f>VLOOKUP(Tabela1[[#This Row],[cdunidadegestora]],unidade!$C$1:$F$190,3,0)</f>
        <v>150001 - Defensoria Pública do Estado de Santa Catarina</v>
      </c>
      <c r="L841" t="str">
        <f>CONCATENATE(Tabela1[[#This Row],[cdgruponaturezadespesa]]," - ",Tabela1[[#This Row],[nmgruponaturezadespesa]])</f>
        <v>33 - Outras Despesas Correntes</v>
      </c>
    </row>
    <row r="842" spans="1:12" x14ac:dyDescent="0.25">
      <c r="A842">
        <v>160091</v>
      </c>
      <c r="B842" t="s">
        <v>12</v>
      </c>
      <c r="C842">
        <v>31</v>
      </c>
      <c r="D842" t="s">
        <v>17</v>
      </c>
      <c r="E842">
        <v>2017</v>
      </c>
      <c r="F842">
        <v>129870977</v>
      </c>
      <c r="G842">
        <v>138138427.94</v>
      </c>
      <c r="H842">
        <v>138109742.68000001</v>
      </c>
      <c r="I842">
        <v>138106148.81999999</v>
      </c>
      <c r="J842">
        <v>138071858.09999999</v>
      </c>
      <c r="K842" t="str">
        <f>VLOOKUP(Tabela1[[#This Row],[cdunidadegestora]],unidade!$C$1:$F$190,3,0)</f>
        <v>160091 - Fundo para Melhoria da Segurança Pública</v>
      </c>
      <c r="L842" t="str">
        <f>CONCATENATE(Tabela1[[#This Row],[cdgruponaturezadespesa]]," - ",Tabela1[[#This Row],[nmgruponaturezadespesa]])</f>
        <v>31 - Pessoal e Encargos Sociais</v>
      </c>
    </row>
    <row r="843" spans="1:12" x14ac:dyDescent="0.25">
      <c r="A843">
        <v>230022</v>
      </c>
      <c r="B843" t="s">
        <v>93</v>
      </c>
      <c r="C843">
        <v>31</v>
      </c>
      <c r="D843" t="s">
        <v>17</v>
      </c>
      <c r="E843">
        <v>2017</v>
      </c>
      <c r="F843">
        <v>12628005</v>
      </c>
      <c r="G843">
        <v>13198081.02</v>
      </c>
      <c r="H843">
        <v>13179678.49</v>
      </c>
      <c r="I843">
        <v>13151245.35</v>
      </c>
      <c r="J843">
        <v>13134194.800000001</v>
      </c>
      <c r="K843" t="str">
        <f>VLOOKUP(Tabela1[[#This Row],[cdunidadegestora]],unidade!$C$1:$F$190,3,0)</f>
        <v>230022 - Fundação Catarinense de Cultura</v>
      </c>
      <c r="L843" t="str">
        <f>CONCATENATE(Tabela1[[#This Row],[cdgruponaturezadespesa]]," - ",Tabela1[[#This Row],[nmgruponaturezadespesa]])</f>
        <v>31 - Pessoal e Encargos Sociais</v>
      </c>
    </row>
    <row r="844" spans="1:12" x14ac:dyDescent="0.25">
      <c r="A844">
        <v>230093</v>
      </c>
      <c r="B844" t="s">
        <v>152</v>
      </c>
      <c r="C844">
        <v>33</v>
      </c>
      <c r="D844" t="s">
        <v>11</v>
      </c>
      <c r="E844">
        <v>2017</v>
      </c>
      <c r="F844">
        <v>1216073</v>
      </c>
      <c r="G844">
        <v>1627605</v>
      </c>
      <c r="H844">
        <v>230218.09</v>
      </c>
      <c r="I844">
        <v>230218.09</v>
      </c>
      <c r="J844">
        <v>230218.09</v>
      </c>
      <c r="K844" t="str">
        <f>VLOOKUP(Tabela1[[#This Row],[cdunidadegestora]],unidade!$C$1:$F$190,3,0)</f>
        <v>230093 - Fundo Estadual de Incentivo à Cultura</v>
      </c>
      <c r="L844" t="str">
        <f>CONCATENATE(Tabela1[[#This Row],[cdgruponaturezadespesa]]," - ",Tabela1[[#This Row],[nmgruponaturezadespesa]])</f>
        <v>33 - Outras Despesas Correntes</v>
      </c>
    </row>
    <row r="845" spans="1:12" x14ac:dyDescent="0.25">
      <c r="A845">
        <v>270095</v>
      </c>
      <c r="B845" t="s">
        <v>153</v>
      </c>
      <c r="C845">
        <v>44</v>
      </c>
      <c r="D845" t="s">
        <v>14</v>
      </c>
      <c r="E845">
        <v>2017</v>
      </c>
      <c r="F845">
        <v>260000</v>
      </c>
      <c r="G845">
        <v>114000</v>
      </c>
      <c r="H845">
        <v>0</v>
      </c>
      <c r="I845">
        <v>0</v>
      </c>
      <c r="J845">
        <v>0</v>
      </c>
      <c r="K845" t="str">
        <f>VLOOKUP(Tabela1[[#This Row],[cdunidadegestora]],unidade!$C$1:$F$190,3,0)</f>
        <v>270095 - Fundo Catarinense de Mudanças Climáticas</v>
      </c>
      <c r="L845" t="str">
        <f>CONCATENATE(Tabela1[[#This Row],[cdgruponaturezadespesa]]," - ",Tabela1[[#This Row],[nmgruponaturezadespesa]])</f>
        <v>44 - Investimentos</v>
      </c>
    </row>
    <row r="846" spans="1:12" x14ac:dyDescent="0.25">
      <c r="A846">
        <v>410046</v>
      </c>
      <c r="B846" t="s">
        <v>57</v>
      </c>
      <c r="C846">
        <v>44</v>
      </c>
      <c r="D846" t="s">
        <v>14</v>
      </c>
      <c r="E846">
        <v>2017</v>
      </c>
      <c r="F846">
        <v>253330</v>
      </c>
      <c r="G846">
        <v>2322444.27</v>
      </c>
      <c r="H846">
        <v>2106111.42</v>
      </c>
      <c r="I846">
        <v>2106111.42</v>
      </c>
      <c r="J846">
        <v>2094498.42</v>
      </c>
      <c r="K846" t="str">
        <f>VLOOKUP(Tabela1[[#This Row],[cdunidadegestora]],unidade!$C$1:$F$190,3,0)</f>
        <v>410046 - Agência de Desenvolvimento Regional de Caçador</v>
      </c>
      <c r="L846" t="str">
        <f>CONCATENATE(Tabela1[[#This Row],[cdgruponaturezadespesa]]," - ",Tabela1[[#This Row],[nmgruponaturezadespesa]])</f>
        <v>44 - Investimentos</v>
      </c>
    </row>
    <row r="847" spans="1:12" x14ac:dyDescent="0.25">
      <c r="A847">
        <v>410059</v>
      </c>
      <c r="B847" t="s">
        <v>145</v>
      </c>
      <c r="C847">
        <v>44</v>
      </c>
      <c r="D847" t="s">
        <v>14</v>
      </c>
      <c r="E847">
        <v>2017</v>
      </c>
      <c r="F847">
        <v>304799</v>
      </c>
      <c r="G847">
        <v>5908439.8700000001</v>
      </c>
      <c r="H847">
        <v>5743370.7199999997</v>
      </c>
      <c r="I847">
        <v>5743370.7199999997</v>
      </c>
      <c r="J847">
        <v>5518886.0300000003</v>
      </c>
      <c r="K847" t="str">
        <f>VLOOKUP(Tabela1[[#This Row],[cdunidadegestora]],unidade!$C$1:$F$190,3,0)</f>
        <v>410059 - Agência de Desenvolvimento Regional de Jaraguá do Sul</v>
      </c>
      <c r="L847" t="str">
        <f>CONCATENATE(Tabela1[[#This Row],[cdgruponaturezadespesa]]," - ",Tabela1[[#This Row],[nmgruponaturezadespesa]])</f>
        <v>44 - Investimentos</v>
      </c>
    </row>
    <row r="848" spans="1:12" x14ac:dyDescent="0.25">
      <c r="A848">
        <v>410063</v>
      </c>
      <c r="B848" t="s">
        <v>59</v>
      </c>
      <c r="C848">
        <v>44</v>
      </c>
      <c r="D848" t="s">
        <v>14</v>
      </c>
      <c r="E848">
        <v>2017</v>
      </c>
      <c r="F848">
        <v>194535</v>
      </c>
      <c r="G848">
        <v>311778.84999999998</v>
      </c>
      <c r="H848">
        <v>290241.84999999998</v>
      </c>
      <c r="I848">
        <v>290241.84999999998</v>
      </c>
      <c r="J848">
        <v>275921.05</v>
      </c>
      <c r="K848" t="str">
        <f>VLOOKUP(Tabela1[[#This Row],[cdunidadegestora]],unidade!$C$1:$F$190,3,0)</f>
        <v>410063 - Agência de Desenvolvimento Regional de São Joaquim</v>
      </c>
      <c r="L848" t="str">
        <f>CONCATENATE(Tabela1[[#This Row],[cdgruponaturezadespesa]]," - ",Tabela1[[#This Row],[nmgruponaturezadespesa]])</f>
        <v>44 - Investimentos</v>
      </c>
    </row>
    <row r="849" spans="1:12" x14ac:dyDescent="0.25">
      <c r="A849">
        <v>410091</v>
      </c>
      <c r="B849" t="s">
        <v>148</v>
      </c>
      <c r="C849">
        <v>33</v>
      </c>
      <c r="D849" t="s">
        <v>11</v>
      </c>
      <c r="E849">
        <v>2017</v>
      </c>
      <c r="F849">
        <v>14367977</v>
      </c>
      <c r="G849">
        <v>13553445</v>
      </c>
      <c r="H849">
        <v>12120077.73</v>
      </c>
      <c r="I849">
        <v>11513204.57</v>
      </c>
      <c r="J849">
        <v>11458034.32</v>
      </c>
      <c r="K849" t="str">
        <f>VLOOKUP(Tabela1[[#This Row],[cdunidadegestora]],unidade!$C$1:$F$190,3,0)</f>
        <v>410091 - Fundo Especial de Estudos Jurídicos e de Reaparelhamento</v>
      </c>
      <c r="L849" t="str">
        <f>CONCATENATE(Tabela1[[#This Row],[cdgruponaturezadespesa]]," - ",Tabela1[[#This Row],[nmgruponaturezadespesa]])</f>
        <v>33 - Outras Despesas Correntes</v>
      </c>
    </row>
    <row r="850" spans="1:12" x14ac:dyDescent="0.25">
      <c r="A850">
        <v>470076</v>
      </c>
      <c r="B850" t="s">
        <v>97</v>
      </c>
      <c r="C850">
        <v>31</v>
      </c>
      <c r="D850" t="s">
        <v>17</v>
      </c>
      <c r="E850">
        <v>2017</v>
      </c>
      <c r="F850">
        <v>3772040890</v>
      </c>
      <c r="G850">
        <v>5410369396.9899998</v>
      </c>
      <c r="H850">
        <v>5395267528.9799995</v>
      </c>
      <c r="I850">
        <v>5395254951.9399996</v>
      </c>
      <c r="J850">
        <v>5395254951.9399996</v>
      </c>
      <c r="K850" t="str">
        <f>VLOOKUP(Tabela1[[#This Row],[cdunidadegestora]],unidade!$C$1:$F$190,3,0)</f>
        <v>470076 - Fundo Financeiro</v>
      </c>
      <c r="L850" t="str">
        <f>CONCATENATE(Tabela1[[#This Row],[cdgruponaturezadespesa]]," - ",Tabela1[[#This Row],[nmgruponaturezadespesa]])</f>
        <v>31 - Pessoal e Encargos Sociais</v>
      </c>
    </row>
    <row r="851" spans="1:12" x14ac:dyDescent="0.25">
      <c r="A851">
        <v>470091</v>
      </c>
      <c r="B851" t="s">
        <v>54</v>
      </c>
      <c r="C851">
        <v>44</v>
      </c>
      <c r="D851" t="s">
        <v>14</v>
      </c>
      <c r="E851">
        <v>2017</v>
      </c>
      <c r="F851">
        <v>16608546</v>
      </c>
      <c r="G851">
        <v>17307107.309999999</v>
      </c>
      <c r="H851">
        <v>5465031.0599999996</v>
      </c>
      <c r="I851">
        <v>5360267.34</v>
      </c>
      <c r="J851">
        <v>5175498.09</v>
      </c>
      <c r="K851" t="str">
        <f>VLOOKUP(Tabela1[[#This Row],[cdunidadegestora]],unidade!$C$1:$F$190,3,0)</f>
        <v>470091 - Fundo de Materiais, Publicações e Impressos Oficiais</v>
      </c>
      <c r="L851" t="str">
        <f>CONCATENATE(Tabela1[[#This Row],[cdgruponaturezadespesa]]," - ",Tabela1[[#This Row],[nmgruponaturezadespesa]])</f>
        <v>44 - Investimentos</v>
      </c>
    </row>
    <row r="852" spans="1:12" x14ac:dyDescent="0.25">
      <c r="A852">
        <v>520002</v>
      </c>
      <c r="B852" t="s">
        <v>60</v>
      </c>
      <c r="C852">
        <v>31</v>
      </c>
      <c r="D852" t="s">
        <v>17</v>
      </c>
      <c r="E852">
        <v>2017</v>
      </c>
      <c r="F852">
        <v>583649</v>
      </c>
      <c r="G852">
        <v>3065594.73</v>
      </c>
      <c r="H852">
        <v>3065594.73</v>
      </c>
      <c r="I852">
        <v>3065580.88</v>
      </c>
      <c r="J852">
        <v>3065580.88</v>
      </c>
      <c r="K852" t="str">
        <f>VLOOKUP(Tabela1[[#This Row],[cdunidadegestora]],unidade!$C$1:$F$190,3,0)</f>
        <v>520002 - Encargos Gerais do Estado</v>
      </c>
      <c r="L852" t="str">
        <f>CONCATENATE(Tabela1[[#This Row],[cdgruponaturezadespesa]]," - ",Tabela1[[#This Row],[nmgruponaturezadespesa]])</f>
        <v>31 - Pessoal e Encargos Sociais</v>
      </c>
    </row>
    <row r="853" spans="1:12" x14ac:dyDescent="0.25">
      <c r="A853">
        <v>520002</v>
      </c>
      <c r="B853" t="s">
        <v>60</v>
      </c>
      <c r="C853">
        <v>33</v>
      </c>
      <c r="D853" t="s">
        <v>11</v>
      </c>
      <c r="E853">
        <v>2017</v>
      </c>
      <c r="F853">
        <v>208950000</v>
      </c>
      <c r="G853">
        <v>182730905.38</v>
      </c>
      <c r="H853">
        <v>180964484.58000001</v>
      </c>
      <c r="I853">
        <v>178185573.96000001</v>
      </c>
      <c r="J853">
        <v>178184460.03</v>
      </c>
      <c r="K853" t="str">
        <f>VLOOKUP(Tabela1[[#This Row],[cdunidadegestora]],unidade!$C$1:$F$190,3,0)</f>
        <v>520002 - Encargos Gerais do Estado</v>
      </c>
      <c r="L853" t="str">
        <f>CONCATENATE(Tabela1[[#This Row],[cdgruponaturezadespesa]]," - ",Tabela1[[#This Row],[nmgruponaturezadespesa]])</f>
        <v>33 - Outras Despesas Correntes</v>
      </c>
    </row>
    <row r="854" spans="1:12" x14ac:dyDescent="0.25">
      <c r="A854">
        <v>520002</v>
      </c>
      <c r="B854" t="s">
        <v>60</v>
      </c>
      <c r="C854">
        <v>45</v>
      </c>
      <c r="D854" t="s">
        <v>47</v>
      </c>
      <c r="E854">
        <v>2017</v>
      </c>
      <c r="F854">
        <v>6009000</v>
      </c>
      <c r="G854">
        <v>31923291.809999999</v>
      </c>
      <c r="H854">
        <v>31923291.809999999</v>
      </c>
      <c r="I854">
        <v>31923291.809999999</v>
      </c>
      <c r="J854">
        <v>31923291.809999999</v>
      </c>
      <c r="K854" t="str">
        <f>VLOOKUP(Tabela1[[#This Row],[cdunidadegestora]],unidade!$C$1:$F$190,3,0)</f>
        <v>520002 - Encargos Gerais do Estado</v>
      </c>
      <c r="L854" t="str">
        <f>CONCATENATE(Tabela1[[#This Row],[cdgruponaturezadespesa]]," - ",Tabela1[[#This Row],[nmgruponaturezadespesa]])</f>
        <v>45 - Inversões Financeiras</v>
      </c>
    </row>
    <row r="855" spans="1:12" x14ac:dyDescent="0.25">
      <c r="A855">
        <v>520002</v>
      </c>
      <c r="B855" t="s">
        <v>60</v>
      </c>
      <c r="C855">
        <v>32</v>
      </c>
      <c r="D855" t="s">
        <v>101</v>
      </c>
      <c r="E855">
        <v>2017</v>
      </c>
      <c r="F855">
        <v>747000000</v>
      </c>
      <c r="G855">
        <v>857154697.02999997</v>
      </c>
      <c r="H855">
        <v>770880832.76999998</v>
      </c>
      <c r="I855">
        <v>770880712.63999999</v>
      </c>
      <c r="J855">
        <v>743698736.78999996</v>
      </c>
      <c r="K855" t="str">
        <f>VLOOKUP(Tabela1[[#This Row],[cdunidadegestora]],unidade!$C$1:$F$190,3,0)</f>
        <v>520002 - Encargos Gerais do Estado</v>
      </c>
      <c r="L855" t="str">
        <f>CONCATENATE(Tabela1[[#This Row],[cdgruponaturezadespesa]]," - ",Tabela1[[#This Row],[nmgruponaturezadespesa]])</f>
        <v>32 - Juros e Encargos da Dívida</v>
      </c>
    </row>
    <row r="856" spans="1:12" x14ac:dyDescent="0.25">
      <c r="A856">
        <v>540093</v>
      </c>
      <c r="B856" t="s">
        <v>104</v>
      </c>
      <c r="C856">
        <v>44</v>
      </c>
      <c r="D856" t="s">
        <v>14</v>
      </c>
      <c r="E856">
        <v>2017</v>
      </c>
      <c r="F856">
        <v>0</v>
      </c>
      <c r="G856">
        <v>1213696.96</v>
      </c>
      <c r="H856">
        <v>923696.96</v>
      </c>
      <c r="I856">
        <v>923696.96</v>
      </c>
      <c r="J856">
        <v>923696.96</v>
      </c>
      <c r="K856" t="str">
        <f>VLOOKUP(Tabela1[[#This Row],[cdunidadegestora]],unidade!$C$1:$F$190,3,0)</f>
        <v>540093 - Fundo Rotativo da Penitenciária  Curitibanos</v>
      </c>
      <c r="L856" t="str">
        <f>CONCATENATE(Tabela1[[#This Row],[cdgruponaturezadespesa]]," - ",Tabela1[[#This Row],[nmgruponaturezadespesa]])</f>
        <v>44 - Investimentos</v>
      </c>
    </row>
    <row r="857" spans="1:12" x14ac:dyDescent="0.25">
      <c r="A857">
        <v>540094</v>
      </c>
      <c r="B857" t="s">
        <v>121</v>
      </c>
      <c r="C857">
        <v>44</v>
      </c>
      <c r="D857" t="s">
        <v>14</v>
      </c>
      <c r="E857">
        <v>2017</v>
      </c>
      <c r="F857">
        <v>293718</v>
      </c>
      <c r="G857">
        <v>82000</v>
      </c>
      <c r="H857">
        <v>0</v>
      </c>
      <c r="I857">
        <v>0</v>
      </c>
      <c r="J857">
        <v>0</v>
      </c>
      <c r="K857" t="str">
        <f>VLOOKUP(Tabela1[[#This Row],[cdunidadegestora]],unidade!$C$1:$F$190,3,0)</f>
        <v>540094 - Fundo Rotativo da Penitenciária de  Florianópolis</v>
      </c>
      <c r="L857" t="str">
        <f>CONCATENATE(Tabela1[[#This Row],[cdgruponaturezadespesa]]," - ",Tabela1[[#This Row],[nmgruponaturezadespesa]])</f>
        <v>44 - Investimentos</v>
      </c>
    </row>
    <row r="858" spans="1:12" x14ac:dyDescent="0.25">
      <c r="A858">
        <v>540095</v>
      </c>
      <c r="B858" t="s">
        <v>63</v>
      </c>
      <c r="C858">
        <v>33</v>
      </c>
      <c r="D858" t="s">
        <v>11</v>
      </c>
      <c r="E858">
        <v>2017</v>
      </c>
      <c r="F858">
        <v>3000000</v>
      </c>
      <c r="G858">
        <v>7009631.1399999997</v>
      </c>
      <c r="H858">
        <v>6685096.2999999998</v>
      </c>
      <c r="I858">
        <v>6682988.0499999998</v>
      </c>
      <c r="J858">
        <v>6645177.9199999999</v>
      </c>
      <c r="K858" t="str">
        <f>VLOOKUP(Tabela1[[#This Row],[cdunidadegestora]],unidade!$C$1:$F$190,3,0)</f>
        <v>540095 - Fundo Rotativo da Penitenciária  de Chapecó</v>
      </c>
      <c r="L858" t="str">
        <f>CONCATENATE(Tabela1[[#This Row],[cdgruponaturezadespesa]]," - ",Tabela1[[#This Row],[nmgruponaturezadespesa]])</f>
        <v>33 - Outras Despesas Correntes</v>
      </c>
    </row>
    <row r="859" spans="1:12" x14ac:dyDescent="0.25">
      <c r="A859">
        <v>540097</v>
      </c>
      <c r="B859" t="s">
        <v>105</v>
      </c>
      <c r="C859">
        <v>44</v>
      </c>
      <c r="D859" t="s">
        <v>14</v>
      </c>
      <c r="E859">
        <v>2017</v>
      </c>
      <c r="F859">
        <v>0</v>
      </c>
      <c r="G859">
        <v>372419.02</v>
      </c>
      <c r="H859">
        <v>263478.09999999998</v>
      </c>
      <c r="I859">
        <v>83095.12</v>
      </c>
      <c r="J859">
        <v>46565.120000000003</v>
      </c>
      <c r="K859" t="str">
        <f>VLOOKUP(Tabela1[[#This Row],[cdunidadegestora]],unidade!$C$1:$F$190,3,0)</f>
        <v>540097 - Fundo Rotativo do Complexo Penitenciário da GrandeFlorianópolis</v>
      </c>
      <c r="L859" t="str">
        <f>CONCATENATE(Tabela1[[#This Row],[cdgruponaturezadespesa]]," - ",Tabela1[[#This Row],[nmgruponaturezadespesa]])</f>
        <v>44 - Investimentos</v>
      </c>
    </row>
    <row r="860" spans="1:12" x14ac:dyDescent="0.25">
      <c r="A860">
        <v>690001</v>
      </c>
      <c r="B860" t="s">
        <v>151</v>
      </c>
      <c r="C860">
        <v>99</v>
      </c>
      <c r="D860" t="s">
        <v>151</v>
      </c>
      <c r="E860">
        <v>2017</v>
      </c>
      <c r="F860">
        <v>1000000</v>
      </c>
      <c r="G860">
        <v>0</v>
      </c>
      <c r="H860">
        <v>0</v>
      </c>
      <c r="I860">
        <v>0</v>
      </c>
      <c r="J860">
        <v>0</v>
      </c>
      <c r="K860" t="str">
        <f>VLOOKUP(Tabela1[[#This Row],[cdunidadegestora]],unidade!$C$1:$F$190,3,0)</f>
        <v>690001 - Reserva de Contingência</v>
      </c>
      <c r="L860" t="str">
        <f>CONCATENATE(Tabela1[[#This Row],[cdgruponaturezadespesa]]," - ",Tabela1[[#This Row],[nmgruponaturezadespesa]])</f>
        <v>99 - Reserva de Contingência</v>
      </c>
    </row>
    <row r="861" spans="1:12" x14ac:dyDescent="0.25">
      <c r="A861">
        <v>520092</v>
      </c>
      <c r="B861" t="s">
        <v>23</v>
      </c>
      <c r="C861">
        <v>44</v>
      </c>
      <c r="D861" t="s">
        <v>14</v>
      </c>
      <c r="E861">
        <v>2018</v>
      </c>
      <c r="F861">
        <v>362004</v>
      </c>
      <c r="G861">
        <v>1316218.28</v>
      </c>
      <c r="H861">
        <v>1302127.6599999999</v>
      </c>
      <c r="I861">
        <v>1188117.3999999999</v>
      </c>
      <c r="J861">
        <v>1188117.3999999999</v>
      </c>
      <c r="K861" t="str">
        <f>VLOOKUP(Tabela1[[#This Row],[cdunidadegestora]],unidade!$C$1:$F$190,3,0)</f>
        <v>520092 - Fundo de Esforço Fiscal</v>
      </c>
      <c r="L861" t="str">
        <f>CONCATENATE(Tabela1[[#This Row],[cdgruponaturezadespesa]]," - ",Tabela1[[#This Row],[nmgruponaturezadespesa]])</f>
        <v>44 - Investimentos</v>
      </c>
    </row>
    <row r="862" spans="1:12" x14ac:dyDescent="0.25">
      <c r="A862">
        <v>470022</v>
      </c>
      <c r="B862" t="s">
        <v>44</v>
      </c>
      <c r="C862">
        <v>44</v>
      </c>
      <c r="D862" t="s">
        <v>14</v>
      </c>
      <c r="E862">
        <v>2018</v>
      </c>
      <c r="F862">
        <v>2240000</v>
      </c>
      <c r="G862">
        <v>2555496.62</v>
      </c>
      <c r="H862">
        <v>16318.52</v>
      </c>
      <c r="I862">
        <v>16318.52</v>
      </c>
      <c r="J862">
        <v>16318.52</v>
      </c>
      <c r="K862" t="str">
        <f>VLOOKUP(Tabela1[[#This Row],[cdunidadegestora]],unidade!$C$1:$F$190,3,0)</f>
        <v>470022 - Instituto de Previdência do Estado de Santa Catarina</v>
      </c>
      <c r="L862" t="str">
        <f>CONCATENATE(Tabela1[[#This Row],[cdgruponaturezadespesa]]," - ",Tabela1[[#This Row],[nmgruponaturezadespesa]])</f>
        <v>44 - Investimentos</v>
      </c>
    </row>
    <row r="863" spans="1:12" x14ac:dyDescent="0.25">
      <c r="A863">
        <v>450021</v>
      </c>
      <c r="B863" t="s">
        <v>62</v>
      </c>
      <c r="C863">
        <v>31</v>
      </c>
      <c r="D863" t="s">
        <v>17</v>
      </c>
      <c r="E863">
        <v>2018</v>
      </c>
      <c r="F863">
        <v>206000000</v>
      </c>
      <c r="G863">
        <v>196229151.78999999</v>
      </c>
      <c r="H863">
        <v>194707441.69</v>
      </c>
      <c r="I863">
        <v>194693526.59</v>
      </c>
      <c r="J863">
        <v>193907128.91999999</v>
      </c>
      <c r="K863" t="str">
        <f>VLOOKUP(Tabela1[[#This Row],[cdunidadegestora]],unidade!$C$1:$F$190,3,0)</f>
        <v>450021 - Fundação Catarinense de Educação Especial</v>
      </c>
      <c r="L863" t="str">
        <f>CONCATENATE(Tabela1[[#This Row],[cdgruponaturezadespesa]]," - ",Tabela1[[#This Row],[nmgruponaturezadespesa]])</f>
        <v>31 - Pessoal e Encargos Sociais</v>
      </c>
    </row>
    <row r="864" spans="1:12" x14ac:dyDescent="0.25">
      <c r="A864">
        <v>410051</v>
      </c>
      <c r="B864" t="s">
        <v>69</v>
      </c>
      <c r="C864">
        <v>31</v>
      </c>
      <c r="D864" t="s">
        <v>17</v>
      </c>
      <c r="E864">
        <v>2018</v>
      </c>
      <c r="F864">
        <v>7234646</v>
      </c>
      <c r="G864">
        <v>11487823.949999999</v>
      </c>
      <c r="H864">
        <v>11487823.949999999</v>
      </c>
      <c r="I864">
        <v>11487823.949999999</v>
      </c>
      <c r="J864">
        <v>11472944.4</v>
      </c>
      <c r="K864" t="str">
        <f>VLOOKUP(Tabela1[[#This Row],[cdunidadegestora]],unidade!$C$1:$F$190,3,0)</f>
        <v>410051 - Agência de Desenvolvimento Regional de Blumenau</v>
      </c>
      <c r="L864" t="str">
        <f>CONCATENATE(Tabela1[[#This Row],[cdgruponaturezadespesa]]," - ",Tabela1[[#This Row],[nmgruponaturezadespesa]])</f>
        <v>31 - Pessoal e Encargos Sociais</v>
      </c>
    </row>
    <row r="865" spans="1:12" x14ac:dyDescent="0.25">
      <c r="A865">
        <v>160085</v>
      </c>
      <c r="B865" t="s">
        <v>84</v>
      </c>
      <c r="C865">
        <v>44</v>
      </c>
      <c r="D865" t="s">
        <v>14</v>
      </c>
      <c r="E865">
        <v>2018</v>
      </c>
      <c r="F865">
        <v>400000</v>
      </c>
      <c r="G865">
        <v>6048023.9800000004</v>
      </c>
      <c r="H865">
        <v>3094637.21</v>
      </c>
      <c r="I865">
        <v>2841970.16</v>
      </c>
      <c r="J865">
        <v>2826956.16</v>
      </c>
      <c r="K865" t="str">
        <f>VLOOKUP(Tabela1[[#This Row],[cdunidadegestora]],unidade!$C$1:$F$190,3,0)</f>
        <v>160085 - Fundo de Melhoria do Corpo de Bombeiros Militar</v>
      </c>
      <c r="L865" t="str">
        <f>CONCATENATE(Tabela1[[#This Row],[cdgruponaturezadespesa]]," - ",Tabela1[[#This Row],[nmgruponaturezadespesa]])</f>
        <v>44 - Investimentos</v>
      </c>
    </row>
    <row r="866" spans="1:12" x14ac:dyDescent="0.25">
      <c r="A866">
        <v>410056</v>
      </c>
      <c r="B866" t="s">
        <v>68</v>
      </c>
      <c r="C866">
        <v>44</v>
      </c>
      <c r="D866" t="s">
        <v>14</v>
      </c>
      <c r="E866">
        <v>2018</v>
      </c>
      <c r="F866">
        <v>333035</v>
      </c>
      <c r="G866">
        <v>13995949.32</v>
      </c>
      <c r="H866">
        <v>13790380.32</v>
      </c>
      <c r="I866">
        <v>13535749.949999999</v>
      </c>
      <c r="J866">
        <v>13535749.949999999</v>
      </c>
      <c r="K866" t="str">
        <f>VLOOKUP(Tabela1[[#This Row],[cdunidadegestora]],unidade!$C$1:$F$190,3,0)</f>
        <v>410056 - Agência de Desenvolvimento Regional de Criciúma</v>
      </c>
      <c r="L866" t="str">
        <f>CONCATENATE(Tabela1[[#This Row],[cdgruponaturezadespesa]]," - ",Tabela1[[#This Row],[nmgruponaturezadespesa]])</f>
        <v>44 - Investimentos</v>
      </c>
    </row>
    <row r="867" spans="1:12" x14ac:dyDescent="0.25">
      <c r="A867">
        <v>230021</v>
      </c>
      <c r="B867" t="s">
        <v>15</v>
      </c>
      <c r="C867">
        <v>31</v>
      </c>
      <c r="D867" t="s">
        <v>17</v>
      </c>
      <c r="E867">
        <v>2018</v>
      </c>
      <c r="F867">
        <v>5440956</v>
      </c>
      <c r="G867">
        <v>5339408.5999999996</v>
      </c>
      <c r="H867">
        <v>5339390.7300000004</v>
      </c>
      <c r="I867">
        <v>5339390.7300000004</v>
      </c>
      <c r="J867">
        <v>5328021.29</v>
      </c>
      <c r="K867" t="str">
        <f>VLOOKUP(Tabela1[[#This Row],[cdunidadegestora]],unidade!$C$1:$F$190,3,0)</f>
        <v>230021 - Fundação Catarinense de Esporte</v>
      </c>
      <c r="L867" t="str">
        <f>CONCATENATE(Tabela1[[#This Row],[cdgruponaturezadespesa]]," - ",Tabela1[[#This Row],[nmgruponaturezadespesa]])</f>
        <v>31 - Pessoal e Encargos Sociais</v>
      </c>
    </row>
    <row r="868" spans="1:12" x14ac:dyDescent="0.25">
      <c r="A868">
        <v>540096</v>
      </c>
      <c r="B868" t="s">
        <v>26</v>
      </c>
      <c r="C868">
        <v>46</v>
      </c>
      <c r="D868" t="s">
        <v>127</v>
      </c>
      <c r="E868">
        <v>2018</v>
      </c>
      <c r="F868">
        <v>0</v>
      </c>
      <c r="G868">
        <v>0</v>
      </c>
      <c r="H868">
        <v>0</v>
      </c>
      <c r="I868">
        <v>0</v>
      </c>
      <c r="J868">
        <v>0</v>
      </c>
      <c r="K868" t="str">
        <f>VLOOKUP(Tabela1[[#This Row],[cdunidadegestora]],unidade!$C$1:$F$190,3,0)</f>
        <v>540096 - Fundo Penitenciário do Estado de Santa Catarina - Fupesc</v>
      </c>
      <c r="L868" t="str">
        <f>CONCATENATE(Tabela1[[#This Row],[cdgruponaturezadespesa]]," - ",Tabela1[[#This Row],[nmgruponaturezadespesa]])</f>
        <v>46 - Amortização da Dívida</v>
      </c>
    </row>
    <row r="869" spans="1:12" x14ac:dyDescent="0.25">
      <c r="A869">
        <v>410003</v>
      </c>
      <c r="B869" t="s">
        <v>72</v>
      </c>
      <c r="C869">
        <v>33</v>
      </c>
      <c r="D869" t="s">
        <v>11</v>
      </c>
      <c r="E869">
        <v>2018</v>
      </c>
      <c r="F869">
        <v>1658001</v>
      </c>
      <c r="G869">
        <v>1517847.83</v>
      </c>
      <c r="H869">
        <v>1517847.37</v>
      </c>
      <c r="I869">
        <v>1361845.48</v>
      </c>
      <c r="J869">
        <v>1361762.94</v>
      </c>
      <c r="K869" t="str">
        <f>VLOOKUP(Tabela1[[#This Row],[cdunidadegestora]],unidade!$C$1:$F$190,3,0)</f>
        <v>410003 - Secretaria Executiva de Articulação Nacional</v>
      </c>
      <c r="L869" t="str">
        <f>CONCATENATE(Tabela1[[#This Row],[cdgruponaturezadespesa]]," - ",Tabela1[[#This Row],[nmgruponaturezadespesa]])</f>
        <v>33 - Outras Despesas Correntes</v>
      </c>
    </row>
    <row r="870" spans="1:12" x14ac:dyDescent="0.25">
      <c r="A870">
        <v>270030</v>
      </c>
      <c r="B870" t="s">
        <v>36</v>
      </c>
      <c r="C870">
        <v>33</v>
      </c>
      <c r="D870" t="s">
        <v>11</v>
      </c>
      <c r="E870">
        <v>2018</v>
      </c>
      <c r="F870">
        <v>32654809</v>
      </c>
      <c r="G870">
        <v>32655861.640000001</v>
      </c>
      <c r="H870">
        <v>1052.6400000000001</v>
      </c>
      <c r="I870">
        <v>1052.6400000000001</v>
      </c>
      <c r="J870">
        <v>1052.6400000000001</v>
      </c>
      <c r="K870" t="str">
        <f>VLOOKUP(Tabela1[[#This Row],[cdunidadegestora]],unidade!$C$1:$F$190,3,0)</f>
        <v>270030 - Administração do Porto de São Francisco do Sul</v>
      </c>
      <c r="L870" t="str">
        <f>CONCATENATE(Tabela1[[#This Row],[cdgruponaturezadespesa]]," - ",Tabela1[[#This Row],[nmgruponaturezadespesa]])</f>
        <v>33 - Outras Despesas Correntes</v>
      </c>
    </row>
    <row r="871" spans="1:12" x14ac:dyDescent="0.25">
      <c r="A871">
        <v>230023</v>
      </c>
      <c r="B871" t="s">
        <v>106</v>
      </c>
      <c r="C871">
        <v>33</v>
      </c>
      <c r="D871" t="s">
        <v>11</v>
      </c>
      <c r="E871">
        <v>2018</v>
      </c>
      <c r="F871">
        <v>9618238</v>
      </c>
      <c r="G871">
        <v>7444771.7300000004</v>
      </c>
      <c r="H871">
        <v>7078523.5800000001</v>
      </c>
      <c r="I871">
        <v>7017502.9199999999</v>
      </c>
      <c r="J871">
        <v>6995640.75</v>
      </c>
      <c r="K871" t="str">
        <f>VLOOKUP(Tabela1[[#This Row],[cdunidadegestora]],unidade!$C$1:$F$190,3,0)</f>
        <v>230023 - Santa Catarina Turismo S/A</v>
      </c>
      <c r="L871" t="str">
        <f>CONCATENATE(Tabela1[[#This Row],[cdgruponaturezadespesa]]," - ",Tabela1[[#This Row],[nmgruponaturezadespesa]])</f>
        <v>33 - Outras Despesas Correntes</v>
      </c>
    </row>
    <row r="872" spans="1:12" x14ac:dyDescent="0.25">
      <c r="A872">
        <v>270095</v>
      </c>
      <c r="B872" t="s">
        <v>153</v>
      </c>
      <c r="C872">
        <v>44</v>
      </c>
      <c r="D872" t="s">
        <v>14</v>
      </c>
      <c r="E872">
        <v>2018</v>
      </c>
      <c r="F872">
        <v>0</v>
      </c>
      <c r="G872">
        <v>8000</v>
      </c>
      <c r="H872">
        <v>7899.99</v>
      </c>
      <c r="I872">
        <v>7899.99</v>
      </c>
      <c r="J872">
        <v>7899.99</v>
      </c>
      <c r="K872" t="str">
        <f>VLOOKUP(Tabela1[[#This Row],[cdunidadegestora]],unidade!$C$1:$F$190,3,0)</f>
        <v>270095 - Fundo Catarinense de Mudanças Climáticas</v>
      </c>
      <c r="L872" t="str">
        <f>CONCATENATE(Tabela1[[#This Row],[cdgruponaturezadespesa]]," - ",Tabela1[[#This Row],[nmgruponaturezadespesa]])</f>
        <v>44 - Investimentos</v>
      </c>
    </row>
    <row r="873" spans="1:12" x14ac:dyDescent="0.25">
      <c r="A873">
        <v>160084</v>
      </c>
      <c r="B873" t="s">
        <v>10</v>
      </c>
      <c r="C873">
        <v>44</v>
      </c>
      <c r="D873" t="s">
        <v>14</v>
      </c>
      <c r="E873">
        <v>2018</v>
      </c>
      <c r="F873">
        <v>2000000</v>
      </c>
      <c r="G873">
        <v>5274531.42</v>
      </c>
      <c r="H873">
        <v>3946428.75</v>
      </c>
      <c r="I873">
        <v>1581096.45</v>
      </c>
      <c r="J873">
        <v>1581096.45</v>
      </c>
      <c r="K873" t="str">
        <f>VLOOKUP(Tabela1[[#This Row],[cdunidadegestora]],unidade!$C$1:$F$190,3,0)</f>
        <v>160084 - Fundo de Melhoria da Polícia Civil</v>
      </c>
      <c r="L873" t="str">
        <f>CONCATENATE(Tabela1[[#This Row],[cdgruponaturezadespesa]]," - ",Tabela1[[#This Row],[nmgruponaturezadespesa]])</f>
        <v>44 - Investimentos</v>
      </c>
    </row>
    <row r="874" spans="1:12" x14ac:dyDescent="0.25">
      <c r="A874">
        <v>410040</v>
      </c>
      <c r="B874" t="s">
        <v>126</v>
      </c>
      <c r="C874">
        <v>31</v>
      </c>
      <c r="D874" t="s">
        <v>17</v>
      </c>
      <c r="E874">
        <v>2018</v>
      </c>
      <c r="F874">
        <v>7143787</v>
      </c>
      <c r="G874">
        <v>6487511.79</v>
      </c>
      <c r="H874">
        <v>6487509.4400000004</v>
      </c>
      <c r="I874">
        <v>6487509.4400000004</v>
      </c>
      <c r="J874">
        <v>6476388.2999999998</v>
      </c>
      <c r="K874" t="str">
        <f>VLOOKUP(Tabela1[[#This Row],[cdunidadegestora]],unidade!$C$1:$F$190,3,0)</f>
        <v>410040 - Agência de Desenvolvimento Regional de Chapecó</v>
      </c>
      <c r="L874" t="str">
        <f>CONCATENATE(Tabela1[[#This Row],[cdgruponaturezadespesa]]," - ",Tabela1[[#This Row],[nmgruponaturezadespesa]])</f>
        <v>31 - Pessoal e Encargos Sociais</v>
      </c>
    </row>
    <row r="875" spans="1:12" x14ac:dyDescent="0.25">
      <c r="A875">
        <v>520001</v>
      </c>
      <c r="B875" t="s">
        <v>134</v>
      </c>
      <c r="C875">
        <v>33</v>
      </c>
      <c r="D875" t="s">
        <v>11</v>
      </c>
      <c r="E875">
        <v>2018</v>
      </c>
      <c r="F875">
        <v>91311796</v>
      </c>
      <c r="G875">
        <v>71175816.370000005</v>
      </c>
      <c r="H875">
        <v>71163527.650000006</v>
      </c>
      <c r="I875">
        <v>66387986.890000001</v>
      </c>
      <c r="J875">
        <v>65605791.469999999</v>
      </c>
      <c r="K875" t="str">
        <f>VLOOKUP(Tabela1[[#This Row],[cdunidadegestora]],unidade!$C$1:$F$190,3,0)</f>
        <v>520001 - Secretaria de Estado da Fazenda</v>
      </c>
      <c r="L875" t="str">
        <f>CONCATENATE(Tabela1[[#This Row],[cdgruponaturezadespesa]]," - ",Tabela1[[#This Row],[nmgruponaturezadespesa]])</f>
        <v>33 - Outras Despesas Correntes</v>
      </c>
    </row>
    <row r="876" spans="1:12" x14ac:dyDescent="0.25">
      <c r="A876">
        <v>410063</v>
      </c>
      <c r="B876" t="s">
        <v>59</v>
      </c>
      <c r="C876">
        <v>31</v>
      </c>
      <c r="D876" t="s">
        <v>17</v>
      </c>
      <c r="E876">
        <v>2018</v>
      </c>
      <c r="F876">
        <v>4227904</v>
      </c>
      <c r="G876">
        <v>648229.43999999994</v>
      </c>
      <c r="H876">
        <v>648229.43999999994</v>
      </c>
      <c r="I876">
        <v>648229.43999999994</v>
      </c>
      <c r="J876">
        <v>648229.43999999994</v>
      </c>
      <c r="K876" t="str">
        <f>VLOOKUP(Tabela1[[#This Row],[cdunidadegestora]],unidade!$C$1:$F$190,3,0)</f>
        <v>410063 - Agência de Desenvolvimento Regional de São Joaquim</v>
      </c>
      <c r="L876" t="str">
        <f>CONCATENATE(Tabela1[[#This Row],[cdgruponaturezadespesa]]," - ",Tabela1[[#This Row],[nmgruponaturezadespesa]])</f>
        <v>31 - Pessoal e Encargos Sociais</v>
      </c>
    </row>
    <row r="877" spans="1:12" x14ac:dyDescent="0.25">
      <c r="A877">
        <v>410054</v>
      </c>
      <c r="B877" t="s">
        <v>163</v>
      </c>
      <c r="C877">
        <v>33</v>
      </c>
      <c r="D877" t="s">
        <v>11</v>
      </c>
      <c r="E877">
        <v>2018</v>
      </c>
      <c r="F877">
        <v>9675523</v>
      </c>
      <c r="G877">
        <v>601542.75</v>
      </c>
      <c r="H877">
        <v>601542.75</v>
      </c>
      <c r="I877">
        <v>601542.75</v>
      </c>
      <c r="J877">
        <v>601542.75</v>
      </c>
      <c r="K877" t="str">
        <f>VLOOKUP(Tabela1[[#This Row],[cdunidadegestora]],unidade!$C$1:$F$190,3,0)</f>
        <v>410054 - Agência de Desenvolvimento Regional de Laguna</v>
      </c>
      <c r="L877" t="str">
        <f>CONCATENATE(Tabela1[[#This Row],[cdgruponaturezadespesa]]," - ",Tabela1[[#This Row],[nmgruponaturezadespesa]])</f>
        <v>33 - Outras Despesas Correntes</v>
      </c>
    </row>
    <row r="878" spans="1:12" x14ac:dyDescent="0.25">
      <c r="A878">
        <v>410055</v>
      </c>
      <c r="B878" t="s">
        <v>108</v>
      </c>
      <c r="C878">
        <v>31</v>
      </c>
      <c r="D878" t="s">
        <v>17</v>
      </c>
      <c r="E878">
        <v>2018</v>
      </c>
      <c r="F878">
        <v>7958145</v>
      </c>
      <c r="G878">
        <v>13466059.43</v>
      </c>
      <c r="H878">
        <v>13466053.640000001</v>
      </c>
      <c r="I878">
        <v>13466053.640000001</v>
      </c>
      <c r="J878">
        <v>13454436.050000001</v>
      </c>
      <c r="K878" t="str">
        <f>VLOOKUP(Tabela1[[#This Row],[cdunidadegestora]],unidade!$C$1:$F$190,3,0)</f>
        <v>410055 - Agência de Desenvolvimento Regional de Tubarão</v>
      </c>
      <c r="L878" t="str">
        <f>CONCATENATE(Tabela1[[#This Row],[cdgruponaturezadespesa]]," - ",Tabela1[[#This Row],[nmgruponaturezadespesa]])</f>
        <v>31 - Pessoal e Encargos Sociais</v>
      </c>
    </row>
    <row r="879" spans="1:12" x14ac:dyDescent="0.25">
      <c r="A879">
        <v>410001</v>
      </c>
      <c r="B879" t="s">
        <v>71</v>
      </c>
      <c r="C879">
        <v>44</v>
      </c>
      <c r="D879" t="s">
        <v>14</v>
      </c>
      <c r="E879">
        <v>2018</v>
      </c>
      <c r="F879">
        <v>0</v>
      </c>
      <c r="G879">
        <v>14753.92</v>
      </c>
      <c r="H879">
        <v>14753.92</v>
      </c>
      <c r="I879">
        <v>14753.92</v>
      </c>
      <c r="J879">
        <v>14753.92</v>
      </c>
      <c r="K879" t="str">
        <f>VLOOKUP(Tabela1[[#This Row],[cdunidadegestora]],unidade!$C$1:$F$190,3,0)</f>
        <v>410001 - Secretaria de Estado da Casa Civil</v>
      </c>
      <c r="L879" t="str">
        <f>CONCATENATE(Tabela1[[#This Row],[cdgruponaturezadespesa]]," - ",Tabela1[[#This Row],[nmgruponaturezadespesa]])</f>
        <v>44 - Investimentos</v>
      </c>
    </row>
    <row r="880" spans="1:12" x14ac:dyDescent="0.25">
      <c r="A880">
        <v>410052</v>
      </c>
      <c r="B880" t="s">
        <v>38</v>
      </c>
      <c r="C880">
        <v>33</v>
      </c>
      <c r="D880" t="s">
        <v>11</v>
      </c>
      <c r="E880">
        <v>2018</v>
      </c>
      <c r="F880">
        <v>8218082</v>
      </c>
      <c r="G880">
        <v>383748.75</v>
      </c>
      <c r="H880">
        <v>383748.75</v>
      </c>
      <c r="I880">
        <v>383748.75</v>
      </c>
      <c r="J880">
        <v>383748.75</v>
      </c>
      <c r="K880" t="str">
        <f>VLOOKUP(Tabela1[[#This Row],[cdunidadegestora]],unidade!$C$1:$F$190,3,0)</f>
        <v>410052 - Agência de Desenvolvimento Regional de Brusque</v>
      </c>
      <c r="L880" t="str">
        <f>CONCATENATE(Tabela1[[#This Row],[cdgruponaturezadespesa]]," - ",Tabela1[[#This Row],[nmgruponaturezadespesa]])</f>
        <v>33 - Outras Despesas Correntes</v>
      </c>
    </row>
    <row r="881" spans="1:12" x14ac:dyDescent="0.25">
      <c r="A881">
        <v>410052</v>
      </c>
      <c r="B881" t="s">
        <v>38</v>
      </c>
      <c r="C881">
        <v>31</v>
      </c>
      <c r="D881" t="s">
        <v>17</v>
      </c>
      <c r="E881">
        <v>2018</v>
      </c>
      <c r="F881">
        <v>5730355</v>
      </c>
      <c r="G881">
        <v>794176.18</v>
      </c>
      <c r="H881">
        <v>794176.18</v>
      </c>
      <c r="I881">
        <v>794176.18</v>
      </c>
      <c r="J881">
        <v>794176.18</v>
      </c>
      <c r="K881" t="str">
        <f>VLOOKUP(Tabela1[[#This Row],[cdunidadegestora]],unidade!$C$1:$F$190,3,0)</f>
        <v>410052 - Agência de Desenvolvimento Regional de Brusque</v>
      </c>
      <c r="L881" t="str">
        <f>CONCATENATE(Tabela1[[#This Row],[cdgruponaturezadespesa]]," - ",Tabela1[[#This Row],[nmgruponaturezadespesa]])</f>
        <v>31 - Pessoal e Encargos Sociais</v>
      </c>
    </row>
    <row r="882" spans="1:12" x14ac:dyDescent="0.25">
      <c r="A882">
        <v>410052</v>
      </c>
      <c r="B882" t="s">
        <v>38</v>
      </c>
      <c r="C882">
        <v>44</v>
      </c>
      <c r="D882" t="s">
        <v>14</v>
      </c>
      <c r="E882">
        <v>2018</v>
      </c>
      <c r="F882">
        <v>150829</v>
      </c>
      <c r="G882">
        <v>0</v>
      </c>
      <c r="H882">
        <v>0</v>
      </c>
      <c r="I882">
        <v>0</v>
      </c>
      <c r="J882">
        <v>0</v>
      </c>
      <c r="K882" t="str">
        <f>VLOOKUP(Tabela1[[#This Row],[cdunidadegestora]],unidade!$C$1:$F$190,3,0)</f>
        <v>410052 - Agência de Desenvolvimento Regional de Brusque</v>
      </c>
      <c r="L882" t="str">
        <f>CONCATENATE(Tabela1[[#This Row],[cdgruponaturezadespesa]]," - ",Tabela1[[#This Row],[nmgruponaturezadespesa]])</f>
        <v>44 - Investimentos</v>
      </c>
    </row>
    <row r="883" spans="1:12" x14ac:dyDescent="0.25">
      <c r="A883">
        <v>410032</v>
      </c>
      <c r="B883" t="s">
        <v>86</v>
      </c>
      <c r="C883">
        <v>31</v>
      </c>
      <c r="D883" t="s">
        <v>17</v>
      </c>
      <c r="E883">
        <v>2018</v>
      </c>
      <c r="F883">
        <v>3213119</v>
      </c>
      <c r="G883">
        <v>527384.63</v>
      </c>
      <c r="H883">
        <v>527384.63</v>
      </c>
      <c r="I883">
        <v>527384.63</v>
      </c>
      <c r="J883">
        <v>527384.63</v>
      </c>
      <c r="K883" t="str">
        <f>VLOOKUP(Tabela1[[#This Row],[cdunidadegestora]],unidade!$C$1:$F$190,3,0)</f>
        <v>410032 - Agência de Desenvolvimento Regional de Quilombo</v>
      </c>
      <c r="L883" t="str">
        <f>CONCATENATE(Tabela1[[#This Row],[cdgruponaturezadespesa]]," - ",Tabela1[[#This Row],[nmgruponaturezadespesa]])</f>
        <v>31 - Pessoal e Encargos Sociais</v>
      </c>
    </row>
    <row r="884" spans="1:12" x14ac:dyDescent="0.25">
      <c r="A884">
        <v>410062</v>
      </c>
      <c r="B884" t="s">
        <v>41</v>
      </c>
      <c r="C884">
        <v>33</v>
      </c>
      <c r="D884" t="s">
        <v>11</v>
      </c>
      <c r="E884">
        <v>2018</v>
      </c>
      <c r="F884">
        <v>10084900</v>
      </c>
      <c r="G884">
        <v>17189340.210000001</v>
      </c>
      <c r="H884">
        <v>15781288.92</v>
      </c>
      <c r="I884">
        <v>15691370.27</v>
      </c>
      <c r="J884">
        <v>15505875.9</v>
      </c>
      <c r="K884" t="str">
        <f>VLOOKUP(Tabela1[[#This Row],[cdunidadegestora]],unidade!$C$1:$F$190,3,0)</f>
        <v>410062 - Agência de Desenvolvimento Regional de Lages</v>
      </c>
      <c r="L884" t="str">
        <f>CONCATENATE(Tabela1[[#This Row],[cdgruponaturezadespesa]]," - ",Tabela1[[#This Row],[nmgruponaturezadespesa]])</f>
        <v>33 - Outras Despesas Correntes</v>
      </c>
    </row>
    <row r="885" spans="1:12" x14ac:dyDescent="0.25">
      <c r="A885">
        <v>180001</v>
      </c>
      <c r="B885" t="s">
        <v>70</v>
      </c>
      <c r="C885">
        <v>33</v>
      </c>
      <c r="D885" t="s">
        <v>11</v>
      </c>
      <c r="E885">
        <v>2018</v>
      </c>
      <c r="F885">
        <v>3014341</v>
      </c>
      <c r="G885">
        <v>2162484.7999999998</v>
      </c>
      <c r="H885">
        <v>2147959.85</v>
      </c>
      <c r="I885">
        <v>2031334.96</v>
      </c>
      <c r="J885">
        <v>2024218.28</v>
      </c>
      <c r="K885" t="str">
        <f>VLOOKUP(Tabela1[[#This Row],[cdunidadegestora]],unidade!$C$1:$F$190,3,0)</f>
        <v>180001 - Secretaria de Estado do Planejamento</v>
      </c>
      <c r="L885" t="str">
        <f>CONCATENATE(Tabela1[[#This Row],[cdgruponaturezadespesa]]," - ",Tabela1[[#This Row],[nmgruponaturezadespesa]])</f>
        <v>33 - Outras Despesas Correntes</v>
      </c>
    </row>
    <row r="886" spans="1:12" x14ac:dyDescent="0.25">
      <c r="A886">
        <v>540092</v>
      </c>
      <c r="B886" t="s">
        <v>154</v>
      </c>
      <c r="C886">
        <v>33</v>
      </c>
      <c r="D886" t="s">
        <v>11</v>
      </c>
      <c r="E886">
        <v>2019</v>
      </c>
      <c r="F886">
        <v>900000</v>
      </c>
      <c r="G886">
        <v>900000</v>
      </c>
      <c r="H886">
        <v>600749.64</v>
      </c>
      <c r="I886">
        <v>600749.64</v>
      </c>
      <c r="J886">
        <v>600749.64</v>
      </c>
      <c r="K886" t="str">
        <f>VLOOKUP(Tabela1[[#This Row],[cdunidadegestora]],unidade!$C$1:$F$190,3,0)</f>
        <v>540092 - Fundo Rotativo da Penitenciária  Sul</v>
      </c>
      <c r="L886" t="str">
        <f>CONCATENATE(Tabela1[[#This Row],[cdgruponaturezadespesa]]," - ",Tabela1[[#This Row],[nmgruponaturezadespesa]])</f>
        <v>33 - Outras Despesas Correntes</v>
      </c>
    </row>
    <row r="887" spans="1:12" x14ac:dyDescent="0.25">
      <c r="A887">
        <v>520002</v>
      </c>
      <c r="B887" t="s">
        <v>60</v>
      </c>
      <c r="C887">
        <v>32</v>
      </c>
      <c r="D887" t="s">
        <v>101</v>
      </c>
      <c r="E887">
        <v>2019</v>
      </c>
      <c r="F887">
        <v>1062215376</v>
      </c>
      <c r="G887">
        <v>1061035357.15</v>
      </c>
      <c r="H887">
        <v>1019441695.03</v>
      </c>
      <c r="I887">
        <v>1016833753.86</v>
      </c>
      <c r="J887">
        <v>1016833753.86</v>
      </c>
      <c r="K887" t="str">
        <f>VLOOKUP(Tabela1[[#This Row],[cdunidadegestora]],unidade!$C$1:$F$190,3,0)</f>
        <v>520002 - Encargos Gerais do Estado</v>
      </c>
      <c r="L887" t="str">
        <f>CONCATENATE(Tabela1[[#This Row],[cdgruponaturezadespesa]]," - ",Tabela1[[#This Row],[nmgruponaturezadespesa]])</f>
        <v>32 - Juros e Encargos da Dívida</v>
      </c>
    </row>
    <row r="888" spans="1:12" x14ac:dyDescent="0.25">
      <c r="A888">
        <v>520002</v>
      </c>
      <c r="B888" t="s">
        <v>60</v>
      </c>
      <c r="C888">
        <v>44</v>
      </c>
      <c r="D888" t="s">
        <v>14</v>
      </c>
      <c r="E888">
        <v>2019</v>
      </c>
      <c r="F888">
        <v>0</v>
      </c>
      <c r="G888">
        <v>2622811.79</v>
      </c>
      <c r="H888">
        <v>2622811.79</v>
      </c>
      <c r="I888">
        <v>2622811.79</v>
      </c>
      <c r="J888">
        <v>2622811.79</v>
      </c>
      <c r="K888" t="str">
        <f>VLOOKUP(Tabela1[[#This Row],[cdunidadegestora]],unidade!$C$1:$F$190,3,0)</f>
        <v>520002 - Encargos Gerais do Estado</v>
      </c>
      <c r="L888" t="str">
        <f>CONCATENATE(Tabela1[[#This Row],[cdgruponaturezadespesa]]," - ",Tabela1[[#This Row],[nmgruponaturezadespesa]])</f>
        <v>44 - Investimentos</v>
      </c>
    </row>
    <row r="889" spans="1:12" x14ac:dyDescent="0.25">
      <c r="A889">
        <v>270021</v>
      </c>
      <c r="B889" t="s">
        <v>128</v>
      </c>
      <c r="C889">
        <v>33</v>
      </c>
      <c r="D889" t="s">
        <v>11</v>
      </c>
      <c r="E889">
        <v>2019</v>
      </c>
      <c r="F889">
        <v>22224910</v>
      </c>
      <c r="G889">
        <v>31324825.09</v>
      </c>
      <c r="H889">
        <v>17510443.739999998</v>
      </c>
      <c r="I889">
        <v>16389327.960000001</v>
      </c>
      <c r="J889">
        <v>16308052.390000001</v>
      </c>
      <c r="K889" t="str">
        <f>VLOOKUP(Tabela1[[#This Row],[cdunidadegestora]],unidade!$C$1:$F$190,3,0)</f>
        <v>270021 - Instituto do Meio Ambiente</v>
      </c>
      <c r="L889" t="str">
        <f>CONCATENATE(Tabela1[[#This Row],[cdgruponaturezadespesa]]," - ",Tabela1[[#This Row],[nmgruponaturezadespesa]])</f>
        <v>33 - Outras Despesas Correntes</v>
      </c>
    </row>
    <row r="890" spans="1:12" x14ac:dyDescent="0.25">
      <c r="A890">
        <v>450022</v>
      </c>
      <c r="B890" t="s">
        <v>61</v>
      </c>
      <c r="C890">
        <v>44</v>
      </c>
      <c r="D890" t="s">
        <v>14</v>
      </c>
      <c r="E890">
        <v>2019</v>
      </c>
      <c r="F890">
        <v>41624732</v>
      </c>
      <c r="G890">
        <v>117873259.06</v>
      </c>
      <c r="H890">
        <v>97556452.430000007</v>
      </c>
      <c r="I890">
        <v>91692376.890000001</v>
      </c>
      <c r="J890">
        <v>91692376.890000001</v>
      </c>
      <c r="K890" t="str">
        <f>VLOOKUP(Tabela1[[#This Row],[cdunidadegestora]],unidade!$C$1:$F$190,3,0)</f>
        <v>450022 - Fundação Universidade do Estado de Santa Catarina</v>
      </c>
      <c r="L890" t="str">
        <f>CONCATENATE(Tabela1[[#This Row],[cdgruponaturezadespesa]]," - ",Tabela1[[#This Row],[nmgruponaturezadespesa]])</f>
        <v>44 - Investimentos</v>
      </c>
    </row>
    <row r="891" spans="1:12" x14ac:dyDescent="0.25">
      <c r="A891">
        <v>450021</v>
      </c>
      <c r="B891" t="s">
        <v>62</v>
      </c>
      <c r="C891">
        <v>33</v>
      </c>
      <c r="D891" t="s">
        <v>11</v>
      </c>
      <c r="E891">
        <v>2019</v>
      </c>
      <c r="F891">
        <v>66266078</v>
      </c>
      <c r="G891">
        <v>61640909.619999997</v>
      </c>
      <c r="H891">
        <v>56042373.119999997</v>
      </c>
      <c r="I891">
        <v>55168508.289999999</v>
      </c>
      <c r="J891">
        <v>54694279.469999999</v>
      </c>
      <c r="K891" t="str">
        <f>VLOOKUP(Tabela1[[#This Row],[cdunidadegestora]],unidade!$C$1:$F$190,3,0)</f>
        <v>450021 - Fundação Catarinense de Educação Especial</v>
      </c>
      <c r="L891" t="str">
        <f>CONCATENATE(Tabela1[[#This Row],[cdgruponaturezadespesa]]," - ",Tabela1[[#This Row],[nmgruponaturezadespesa]])</f>
        <v>33 - Outras Despesas Correntes</v>
      </c>
    </row>
    <row r="892" spans="1:12" x14ac:dyDescent="0.25">
      <c r="A892">
        <v>410059</v>
      </c>
      <c r="B892" t="s">
        <v>145</v>
      </c>
      <c r="C892">
        <v>31</v>
      </c>
      <c r="D892" t="s">
        <v>17</v>
      </c>
      <c r="E892">
        <v>2019</v>
      </c>
      <c r="F892">
        <v>6848374</v>
      </c>
      <c r="G892">
        <v>1591939.54</v>
      </c>
      <c r="H892">
        <v>1591939.54</v>
      </c>
      <c r="I892">
        <v>1591939.54</v>
      </c>
      <c r="J892">
        <v>1591939.54</v>
      </c>
      <c r="K892" t="str">
        <f>VLOOKUP(Tabela1[[#This Row],[cdunidadegestora]],unidade!$C$1:$F$190,3,0)</f>
        <v>410059 - Agência de Desenvolvimento Regional de Jaraguá do Sul</v>
      </c>
      <c r="L892" t="str">
        <f>CONCATENATE(Tabela1[[#This Row],[cdgruponaturezadespesa]]," - ",Tabela1[[#This Row],[nmgruponaturezadespesa]])</f>
        <v>31 - Pessoal e Encargos Sociais</v>
      </c>
    </row>
    <row r="893" spans="1:12" x14ac:dyDescent="0.25">
      <c r="A893">
        <v>160097</v>
      </c>
      <c r="B893" t="s">
        <v>13</v>
      </c>
      <c r="C893">
        <v>33</v>
      </c>
      <c r="D893" t="s">
        <v>11</v>
      </c>
      <c r="E893">
        <v>2019</v>
      </c>
      <c r="F893">
        <v>333380839</v>
      </c>
      <c r="G893">
        <v>374864549.44999999</v>
      </c>
      <c r="H893">
        <v>354500570.67000002</v>
      </c>
      <c r="I893">
        <v>340709446.95999998</v>
      </c>
      <c r="J893">
        <v>333983341.36000001</v>
      </c>
      <c r="K893" t="str">
        <f>VLOOKUP(Tabela1[[#This Row],[cdunidadegestora]],unidade!$C$1:$F$190,3,0)</f>
        <v>160097 - Fundo de Melhoria da Polícia Militar</v>
      </c>
      <c r="L893" t="str">
        <f>CONCATENATE(Tabela1[[#This Row],[cdgruponaturezadespesa]]," - ",Tabela1[[#This Row],[nmgruponaturezadespesa]])</f>
        <v>33 - Outras Despesas Correntes</v>
      </c>
    </row>
    <row r="894" spans="1:12" x14ac:dyDescent="0.25">
      <c r="A894">
        <v>530001</v>
      </c>
      <c r="B894" t="s">
        <v>45</v>
      </c>
      <c r="C894">
        <v>33</v>
      </c>
      <c r="D894" t="s">
        <v>11</v>
      </c>
      <c r="E894">
        <v>2019</v>
      </c>
      <c r="F894">
        <v>36330618</v>
      </c>
      <c r="G894">
        <v>101041423.70999999</v>
      </c>
      <c r="H894">
        <v>78437148.920000002</v>
      </c>
      <c r="I894">
        <v>53696908.869999997</v>
      </c>
      <c r="J894">
        <v>47626890.600000001</v>
      </c>
      <c r="K894" t="str">
        <f>VLOOKUP(Tabela1[[#This Row],[cdunidadegestora]],unidade!$C$1:$F$190,3,0)</f>
        <v>530001 - Secretaria de Estado da Infraestrutura</v>
      </c>
      <c r="L894" t="str">
        <f>CONCATENATE(Tabela1[[#This Row],[cdgruponaturezadespesa]]," - ",Tabela1[[#This Row],[nmgruponaturezadespesa]])</f>
        <v>33 - Outras Despesas Correntes</v>
      </c>
    </row>
    <row r="895" spans="1:12" x14ac:dyDescent="0.25">
      <c r="A895">
        <v>470022</v>
      </c>
      <c r="B895" t="s">
        <v>44</v>
      </c>
      <c r="C895">
        <v>31</v>
      </c>
      <c r="D895" t="s">
        <v>17</v>
      </c>
      <c r="E895">
        <v>2019</v>
      </c>
      <c r="F895">
        <v>43087300</v>
      </c>
      <c r="G895">
        <v>42824300</v>
      </c>
      <c r="H895">
        <v>32364320.73</v>
      </c>
      <c r="I895">
        <v>32364300.73</v>
      </c>
      <c r="J895">
        <v>32364300.73</v>
      </c>
      <c r="K895" t="str">
        <f>VLOOKUP(Tabela1[[#This Row],[cdunidadegestora]],unidade!$C$1:$F$190,3,0)</f>
        <v>470022 - Instituto de Previdência do Estado de Santa Catarina</v>
      </c>
      <c r="L895" t="str">
        <f>CONCATENATE(Tabela1[[#This Row],[cdgruponaturezadespesa]]," - ",Tabela1[[#This Row],[nmgruponaturezadespesa]])</f>
        <v>31 - Pessoal e Encargos Sociais</v>
      </c>
    </row>
    <row r="896" spans="1:12" x14ac:dyDescent="0.25">
      <c r="A896">
        <v>410048</v>
      </c>
      <c r="B896" t="s">
        <v>53</v>
      </c>
      <c r="C896">
        <v>44</v>
      </c>
      <c r="D896" t="s">
        <v>14</v>
      </c>
      <c r="E896">
        <v>2019</v>
      </c>
      <c r="F896">
        <v>268421</v>
      </c>
      <c r="G896">
        <v>690246.61</v>
      </c>
      <c r="H896">
        <v>690246.61</v>
      </c>
      <c r="I896">
        <v>690246.61</v>
      </c>
      <c r="J896">
        <v>690246.61</v>
      </c>
      <c r="K896" t="str">
        <f>VLOOKUP(Tabela1[[#This Row],[cdunidadegestora]],unidade!$C$1:$F$190,3,0)</f>
        <v>410048 - Agência de Desenvolvimento Regional de Rio do Sul</v>
      </c>
      <c r="L896" t="str">
        <f>CONCATENATE(Tabela1[[#This Row],[cdgruponaturezadespesa]]," - ",Tabela1[[#This Row],[nmgruponaturezadespesa]])</f>
        <v>44 - Investimentos</v>
      </c>
    </row>
    <row r="897" spans="1:12" x14ac:dyDescent="0.25">
      <c r="A897">
        <v>410040</v>
      </c>
      <c r="B897" t="s">
        <v>126</v>
      </c>
      <c r="C897">
        <v>33</v>
      </c>
      <c r="D897" t="s">
        <v>11</v>
      </c>
      <c r="E897">
        <v>2019</v>
      </c>
      <c r="F897">
        <v>9474181</v>
      </c>
      <c r="G897">
        <v>1013214.98</v>
      </c>
      <c r="H897">
        <v>1013214.98</v>
      </c>
      <c r="I897">
        <v>1013214.98</v>
      </c>
      <c r="J897">
        <v>1013214.98</v>
      </c>
      <c r="K897" t="str">
        <f>VLOOKUP(Tabela1[[#This Row],[cdunidadegestora]],unidade!$C$1:$F$190,3,0)</f>
        <v>410040 - Agência de Desenvolvimento Regional de Chapecó</v>
      </c>
      <c r="L897" t="str">
        <f>CONCATENATE(Tabela1[[#This Row],[cdgruponaturezadespesa]]," - ",Tabela1[[#This Row],[nmgruponaturezadespesa]])</f>
        <v>33 - Outras Despesas Correntes</v>
      </c>
    </row>
    <row r="898" spans="1:12" x14ac:dyDescent="0.25">
      <c r="A898">
        <v>150001</v>
      </c>
      <c r="B898" t="s">
        <v>131</v>
      </c>
      <c r="C898">
        <v>33</v>
      </c>
      <c r="D898" t="s">
        <v>11</v>
      </c>
      <c r="E898">
        <v>2019</v>
      </c>
      <c r="F898">
        <v>22881084</v>
      </c>
      <c r="G898">
        <v>22470924.280000001</v>
      </c>
      <c r="H898">
        <v>17800500.77</v>
      </c>
      <c r="I898">
        <v>17418955.539999999</v>
      </c>
      <c r="J898">
        <v>17388760.789999999</v>
      </c>
      <c r="K898" t="str">
        <f>VLOOKUP(Tabela1[[#This Row],[cdunidadegestora]],unidade!$C$1:$F$190,3,0)</f>
        <v>150001 - Defensoria Pública do Estado de Santa Catarina</v>
      </c>
      <c r="L898" t="str">
        <f>CONCATENATE(Tabela1[[#This Row],[cdgruponaturezadespesa]]," - ",Tabela1[[#This Row],[nmgruponaturezadespesa]])</f>
        <v>33 - Outras Despesas Correntes</v>
      </c>
    </row>
    <row r="899" spans="1:12" x14ac:dyDescent="0.25">
      <c r="A899">
        <v>410091</v>
      </c>
      <c r="B899" t="s">
        <v>148</v>
      </c>
      <c r="C899">
        <v>33</v>
      </c>
      <c r="D899" t="s">
        <v>11</v>
      </c>
      <c r="E899">
        <v>2019</v>
      </c>
      <c r="F899">
        <v>18295577</v>
      </c>
      <c r="G899">
        <v>31352361.789999999</v>
      </c>
      <c r="H899">
        <v>17770475.27</v>
      </c>
      <c r="I899">
        <v>15713837.789999999</v>
      </c>
      <c r="J899">
        <v>15693310.59</v>
      </c>
      <c r="K899" t="str">
        <f>VLOOKUP(Tabela1[[#This Row],[cdunidadegestora]],unidade!$C$1:$F$190,3,0)</f>
        <v>410091 - Fundo Especial de Estudos Jurídicos e de Reaparelhamento</v>
      </c>
      <c r="L899" t="str">
        <f>CONCATENATE(Tabela1[[#This Row],[cdgruponaturezadespesa]]," - ",Tabela1[[#This Row],[nmgruponaturezadespesa]])</f>
        <v>33 - Outras Despesas Correntes</v>
      </c>
    </row>
    <row r="900" spans="1:12" x14ac:dyDescent="0.25">
      <c r="A900">
        <v>260001</v>
      </c>
      <c r="B900" t="s">
        <v>16</v>
      </c>
      <c r="C900">
        <v>33</v>
      </c>
      <c r="D900" t="s">
        <v>11</v>
      </c>
      <c r="E900">
        <v>2019</v>
      </c>
      <c r="F900">
        <v>28000000</v>
      </c>
      <c r="G900">
        <v>29066151.300000001</v>
      </c>
      <c r="H900">
        <v>19612338.25</v>
      </c>
      <c r="I900">
        <v>18369202.469999999</v>
      </c>
      <c r="J900">
        <v>18324717.050000001</v>
      </c>
      <c r="K900" t="str">
        <f>VLOOKUP(Tabela1[[#This Row],[cdunidadegestora]],unidade!$C$1:$F$190,3,0)</f>
        <v>260001 - Secretaria de Estado da Assistência Social, Trabalho e Habitação</v>
      </c>
      <c r="L900" t="str">
        <f>CONCATENATE(Tabela1[[#This Row],[cdgruponaturezadespesa]]," - ",Tabela1[[#This Row],[nmgruponaturezadespesa]])</f>
        <v>33 - Outras Despesas Correntes</v>
      </c>
    </row>
    <row r="901" spans="1:12" x14ac:dyDescent="0.25">
      <c r="A901">
        <v>260022</v>
      </c>
      <c r="B901" t="s">
        <v>18</v>
      </c>
      <c r="C901">
        <v>31</v>
      </c>
      <c r="D901" t="s">
        <v>17</v>
      </c>
      <c r="E901">
        <v>2019</v>
      </c>
      <c r="F901">
        <v>8250779</v>
      </c>
      <c r="G901">
        <v>7668146.2199999997</v>
      </c>
      <c r="H901">
        <v>7668146.2199999997</v>
      </c>
      <c r="I901">
        <v>7668146.2199999997</v>
      </c>
      <c r="J901">
        <v>7614030.4900000002</v>
      </c>
      <c r="K901" t="str">
        <f>VLOOKUP(Tabela1[[#This Row],[cdunidadegestora]],unidade!$C$1:$F$190,3,0)</f>
        <v>260022 - Companhia de Habitação do Estado de Santa Catarina S/A</v>
      </c>
      <c r="L901" t="str">
        <f>CONCATENATE(Tabela1[[#This Row],[cdgruponaturezadespesa]]," - ",Tabela1[[#This Row],[nmgruponaturezadespesa]])</f>
        <v>31 - Pessoal e Encargos Sociais</v>
      </c>
    </row>
    <row r="902" spans="1:12" x14ac:dyDescent="0.25">
      <c r="A902">
        <v>410011</v>
      </c>
      <c r="B902" t="s">
        <v>166</v>
      </c>
      <c r="C902">
        <v>31</v>
      </c>
      <c r="D902" t="s">
        <v>17</v>
      </c>
      <c r="E902">
        <v>2019</v>
      </c>
      <c r="F902">
        <v>0</v>
      </c>
      <c r="G902">
        <v>3073795.01</v>
      </c>
      <c r="H902">
        <v>2325888.33</v>
      </c>
      <c r="I902">
        <v>2325888.33</v>
      </c>
      <c r="J902">
        <v>2309356.1</v>
      </c>
      <c r="K902" t="str">
        <f>VLOOKUP(Tabela1[[#This Row],[cdunidadegestora]],unidade!$C$1:$F$190,3,0)</f>
        <v>410011 - Agência de Desenvolvimento do Turismo de Santa Catarina</v>
      </c>
      <c r="L902" t="str">
        <f>CONCATENATE(Tabela1[[#This Row],[cdgruponaturezadespesa]]," - ",Tabela1[[#This Row],[nmgruponaturezadespesa]])</f>
        <v>31 - Pessoal e Encargos Sociais</v>
      </c>
    </row>
    <row r="903" spans="1:12" x14ac:dyDescent="0.25">
      <c r="A903">
        <v>230021</v>
      </c>
      <c r="B903" t="s">
        <v>15</v>
      </c>
      <c r="C903">
        <v>44</v>
      </c>
      <c r="D903" t="s">
        <v>14</v>
      </c>
      <c r="E903">
        <v>2016</v>
      </c>
      <c r="F903">
        <v>1711677</v>
      </c>
      <c r="G903">
        <v>1141327.8899999999</v>
      </c>
      <c r="H903">
        <v>47621.599999999999</v>
      </c>
      <c r="I903">
        <v>47621.599999999999</v>
      </c>
      <c r="J903">
        <v>47621.599999999999</v>
      </c>
      <c r="K903" t="str">
        <f>VLOOKUP(Tabela1[[#This Row],[cdunidadegestora]],unidade!$C$1:$F$190,3,0)</f>
        <v>230021 - Fundação Catarinense de Esporte</v>
      </c>
      <c r="L903" t="str">
        <f>CONCATENATE(Tabela1[[#This Row],[cdgruponaturezadespesa]]," - ",Tabela1[[#This Row],[nmgruponaturezadespesa]])</f>
        <v>44 - Investimentos</v>
      </c>
    </row>
    <row r="904" spans="1:12" x14ac:dyDescent="0.25">
      <c r="A904">
        <v>230095</v>
      </c>
      <c r="B904" t="s">
        <v>157</v>
      </c>
      <c r="C904">
        <v>44</v>
      </c>
      <c r="D904" t="s">
        <v>14</v>
      </c>
      <c r="E904">
        <v>2016</v>
      </c>
      <c r="F904">
        <v>2605500</v>
      </c>
      <c r="G904">
        <v>1111271.57</v>
      </c>
      <c r="H904">
        <v>976170.79</v>
      </c>
      <c r="I904">
        <v>976170.79</v>
      </c>
      <c r="J904">
        <v>976170.79</v>
      </c>
      <c r="K904" t="str">
        <f>VLOOKUP(Tabela1[[#This Row],[cdunidadegestora]],unidade!$C$1:$F$190,3,0)</f>
        <v>230095 - Fundo Estadual de Incentivo ao Esporte</v>
      </c>
      <c r="L904" t="str">
        <f>CONCATENATE(Tabela1[[#This Row],[cdgruponaturezadespesa]]," - ",Tabela1[[#This Row],[nmgruponaturezadespesa]])</f>
        <v>44 - Investimentos</v>
      </c>
    </row>
    <row r="905" spans="1:12" x14ac:dyDescent="0.25">
      <c r="A905">
        <v>410004</v>
      </c>
      <c r="B905" t="s">
        <v>73</v>
      </c>
      <c r="C905">
        <v>33</v>
      </c>
      <c r="D905" t="s">
        <v>11</v>
      </c>
      <c r="E905">
        <v>2016</v>
      </c>
      <c r="F905">
        <v>798174</v>
      </c>
      <c r="G905">
        <v>931062.65</v>
      </c>
      <c r="H905">
        <v>879540.73</v>
      </c>
      <c r="I905">
        <v>797855.41</v>
      </c>
      <c r="J905">
        <v>796285.29</v>
      </c>
      <c r="K905" t="str">
        <f>VLOOKUP(Tabela1[[#This Row],[cdunidadegestora]],unidade!$C$1:$F$190,3,0)</f>
        <v>410004 - Secretaria Executiva de Assuntos Internacionais</v>
      </c>
      <c r="L905" t="str">
        <f>CONCATENATE(Tabela1[[#This Row],[cdgruponaturezadespesa]]," - ",Tabela1[[#This Row],[nmgruponaturezadespesa]])</f>
        <v>33 - Outras Despesas Correntes</v>
      </c>
    </row>
    <row r="906" spans="1:12" x14ac:dyDescent="0.25">
      <c r="A906">
        <v>410091</v>
      </c>
      <c r="B906" t="s">
        <v>148</v>
      </c>
      <c r="C906">
        <v>33</v>
      </c>
      <c r="D906" t="s">
        <v>11</v>
      </c>
      <c r="E906">
        <v>2016</v>
      </c>
      <c r="F906">
        <v>10629830</v>
      </c>
      <c r="G906">
        <v>10914830</v>
      </c>
      <c r="H906">
        <v>9491203.8000000007</v>
      </c>
      <c r="I906">
        <v>8796039.1400000006</v>
      </c>
      <c r="J906">
        <v>8747761.1699999999</v>
      </c>
      <c r="K906" t="str">
        <f>VLOOKUP(Tabela1[[#This Row],[cdunidadegestora]],unidade!$C$1:$F$190,3,0)</f>
        <v>410091 - Fundo Especial de Estudos Jurídicos e de Reaparelhamento</v>
      </c>
      <c r="L906" t="str">
        <f>CONCATENATE(Tabela1[[#This Row],[cdgruponaturezadespesa]]," - ",Tabela1[[#This Row],[nmgruponaturezadespesa]])</f>
        <v>33 - Outras Despesas Correntes</v>
      </c>
    </row>
    <row r="907" spans="1:12" x14ac:dyDescent="0.25">
      <c r="A907">
        <v>440022</v>
      </c>
      <c r="B907" t="s">
        <v>91</v>
      </c>
      <c r="C907">
        <v>31</v>
      </c>
      <c r="D907" t="s">
        <v>17</v>
      </c>
      <c r="E907">
        <v>2016</v>
      </c>
      <c r="F907">
        <v>109917015</v>
      </c>
      <c r="G907">
        <v>151427113.74000001</v>
      </c>
      <c r="H907">
        <v>150245112.02000001</v>
      </c>
      <c r="I907">
        <v>150245112.02000001</v>
      </c>
      <c r="J907">
        <v>148623776.25999999</v>
      </c>
      <c r="K907" t="str">
        <f>VLOOKUP(Tabela1[[#This Row],[cdunidadegestora]],unidade!$C$1:$F$190,3,0)</f>
        <v>440022 - Companhia Integrada de Desenvolvimento Agrícola de Santa Catarina S/A</v>
      </c>
      <c r="L907" t="str">
        <f>CONCATENATE(Tabela1[[#This Row],[cdgruponaturezadespesa]]," - ",Tabela1[[#This Row],[nmgruponaturezadespesa]])</f>
        <v>31 - Pessoal e Encargos Sociais</v>
      </c>
    </row>
    <row r="908" spans="1:12" x14ac:dyDescent="0.25">
      <c r="A908">
        <v>470093</v>
      </c>
      <c r="B908" t="s">
        <v>46</v>
      </c>
      <c r="C908">
        <v>45</v>
      </c>
      <c r="D908" t="s">
        <v>47</v>
      </c>
      <c r="E908">
        <v>2016</v>
      </c>
      <c r="F908">
        <v>9408756</v>
      </c>
      <c r="G908">
        <v>9295148.1099999994</v>
      </c>
      <c r="H908">
        <v>0</v>
      </c>
      <c r="I908">
        <v>0</v>
      </c>
      <c r="J908">
        <v>0</v>
      </c>
      <c r="K908" t="str">
        <f>VLOOKUP(Tabela1[[#This Row],[cdunidadegestora]],unidade!$C$1:$F$190,3,0)</f>
        <v>470093 - Fundo Patrimonial</v>
      </c>
      <c r="L908" t="str">
        <f>CONCATENATE(Tabela1[[#This Row],[cdgruponaturezadespesa]]," - ",Tabela1[[#This Row],[nmgruponaturezadespesa]])</f>
        <v>45 - Inversões Financeiras</v>
      </c>
    </row>
    <row r="909" spans="1:12" x14ac:dyDescent="0.25">
      <c r="A909">
        <v>620001</v>
      </c>
      <c r="B909" t="s">
        <v>136</v>
      </c>
      <c r="C909">
        <v>31</v>
      </c>
      <c r="D909" t="s">
        <v>17</v>
      </c>
      <c r="E909">
        <v>2016</v>
      </c>
      <c r="F909">
        <v>2837604</v>
      </c>
      <c r="G909">
        <v>2956956.99</v>
      </c>
      <c r="H909">
        <v>2954027.51</v>
      </c>
      <c r="I909">
        <v>2954027.51</v>
      </c>
      <c r="J909">
        <v>2954027.51</v>
      </c>
      <c r="K909" t="str">
        <f>VLOOKUP(Tabela1[[#This Row],[cdunidadegestora]],unidade!$C$1:$F$190,3,0)</f>
        <v>410033 - Agência de Desenvolvimento Regional de Seara</v>
      </c>
      <c r="L909" t="str">
        <f>CONCATENATE(Tabela1[[#This Row],[cdgruponaturezadespesa]]," - ",Tabela1[[#This Row],[nmgruponaturezadespesa]])</f>
        <v>31 - Pessoal e Encargos Sociais</v>
      </c>
    </row>
    <row r="910" spans="1:12" x14ac:dyDescent="0.25">
      <c r="A910">
        <v>630001</v>
      </c>
      <c r="B910" t="s">
        <v>159</v>
      </c>
      <c r="C910">
        <v>33</v>
      </c>
      <c r="D910" t="s">
        <v>11</v>
      </c>
      <c r="E910">
        <v>2016</v>
      </c>
      <c r="F910">
        <v>3961534</v>
      </c>
      <c r="G910">
        <v>5487158.96</v>
      </c>
      <c r="H910">
        <v>4021149.83</v>
      </c>
      <c r="I910">
        <v>3882006.12</v>
      </c>
      <c r="J910">
        <v>3881033.03</v>
      </c>
      <c r="K910" t="str">
        <f>VLOOKUP(Tabela1[[#This Row],[cdunidadegestora]],unidade!$C$1:$F$190,3,0)</f>
        <v>410034 - Agência de Desenvolvimento Regional de Taió</v>
      </c>
      <c r="L910" t="str">
        <f>CONCATENATE(Tabela1[[#This Row],[cdgruponaturezadespesa]]," - ",Tabela1[[#This Row],[nmgruponaturezadespesa]])</f>
        <v>33 - Outras Despesas Correntes</v>
      </c>
    </row>
    <row r="911" spans="1:12" x14ac:dyDescent="0.25">
      <c r="A911">
        <v>710001</v>
      </c>
      <c r="B911" t="s">
        <v>29</v>
      </c>
      <c r="C911">
        <v>33</v>
      </c>
      <c r="D911" t="s">
        <v>11</v>
      </c>
      <c r="E911">
        <v>2016</v>
      </c>
      <c r="F911">
        <v>4988279</v>
      </c>
      <c r="G911">
        <v>9442721.7100000009</v>
      </c>
      <c r="H911">
        <v>7315068.9699999997</v>
      </c>
      <c r="I911">
        <v>7297595.5599999996</v>
      </c>
      <c r="J911">
        <v>7241852.1500000004</v>
      </c>
      <c r="K911" t="str">
        <f>VLOOKUP(Tabela1[[#This Row],[cdunidadegestora]],unidade!$C$1:$F$190,3,0)</f>
        <v>410038 - Agência de Desenvolvimento Regional de Maravilha</v>
      </c>
      <c r="L911" t="str">
        <f>CONCATENATE(Tabela1[[#This Row],[cdgruponaturezadespesa]]," - ",Tabela1[[#This Row],[nmgruponaturezadespesa]])</f>
        <v>33 - Outras Despesas Correntes</v>
      </c>
    </row>
    <row r="912" spans="1:12" x14ac:dyDescent="0.25">
      <c r="A912">
        <v>750001</v>
      </c>
      <c r="B912" t="s">
        <v>113</v>
      </c>
      <c r="C912">
        <v>31</v>
      </c>
      <c r="D912" t="s">
        <v>17</v>
      </c>
      <c r="E912">
        <v>2016</v>
      </c>
      <c r="F912">
        <v>4234936</v>
      </c>
      <c r="G912">
        <v>4615218.79</v>
      </c>
      <c r="H912">
        <v>4609653.05</v>
      </c>
      <c r="I912">
        <v>4609653.05</v>
      </c>
      <c r="J912">
        <v>4609653.05</v>
      </c>
      <c r="K912" t="str">
        <f>VLOOKUP(Tabela1[[#This Row],[cdunidadegestora]],unidade!$C$1:$F$190,3,0)</f>
        <v>410042 - Agência de Desenvolvimento Regional de Concórdia</v>
      </c>
      <c r="L912" t="str">
        <f>CONCATENATE(Tabela1[[#This Row],[cdgruponaturezadespesa]]," - ",Tabela1[[#This Row],[nmgruponaturezadespesa]])</f>
        <v>31 - Pessoal e Encargos Sociais</v>
      </c>
    </row>
    <row r="913" spans="1:12" x14ac:dyDescent="0.25">
      <c r="A913">
        <v>820001</v>
      </c>
      <c r="B913" t="s">
        <v>79</v>
      </c>
      <c r="C913">
        <v>31</v>
      </c>
      <c r="D913" t="s">
        <v>17</v>
      </c>
      <c r="E913">
        <v>2016</v>
      </c>
      <c r="F913">
        <v>3762599</v>
      </c>
      <c r="G913">
        <v>4453544.6900000004</v>
      </c>
      <c r="H913">
        <v>4449922.5599999996</v>
      </c>
      <c r="I913">
        <v>4449922.5599999996</v>
      </c>
      <c r="J913">
        <v>4449922.5599999996</v>
      </c>
      <c r="K913" t="str">
        <f>VLOOKUP(Tabela1[[#This Row],[cdunidadegestora]],unidade!$C$1:$F$190,3,0)</f>
        <v>410049 - Agência de Desenvolvimento Regional de Ituporanga</v>
      </c>
      <c r="L913" t="str">
        <f>CONCATENATE(Tabela1[[#This Row],[cdgruponaturezadespesa]]," - ",Tabela1[[#This Row],[nmgruponaturezadespesa]])</f>
        <v>31 - Pessoal e Encargos Sociais</v>
      </c>
    </row>
    <row r="914" spans="1:12" x14ac:dyDescent="0.25">
      <c r="A914">
        <v>830001</v>
      </c>
      <c r="B914" t="s">
        <v>177</v>
      </c>
      <c r="C914">
        <v>44</v>
      </c>
      <c r="D914" t="s">
        <v>14</v>
      </c>
      <c r="E914">
        <v>2016</v>
      </c>
      <c r="F914">
        <v>246622</v>
      </c>
      <c r="G914">
        <v>2459684.64</v>
      </c>
      <c r="H914">
        <v>2423742.42</v>
      </c>
      <c r="I914">
        <v>2423742.42</v>
      </c>
      <c r="J914">
        <v>2423742.42</v>
      </c>
      <c r="K914" t="str">
        <f>VLOOKUP(Tabela1[[#This Row],[cdunidadegestora]],unidade!$C$1:$F$190,3,0)</f>
        <v>410050 - Agência de Desenvolvimento Regional de Ibirama</v>
      </c>
      <c r="L914" t="str">
        <f>CONCATENATE(Tabela1[[#This Row],[cdgruponaturezadespesa]]," - ",Tabela1[[#This Row],[nmgruponaturezadespesa]])</f>
        <v>44 - Investimentos</v>
      </c>
    </row>
    <row r="915" spans="1:12" x14ac:dyDescent="0.25">
      <c r="A915">
        <v>930001</v>
      </c>
      <c r="B915" t="s">
        <v>141</v>
      </c>
      <c r="C915">
        <v>31</v>
      </c>
      <c r="D915" t="s">
        <v>17</v>
      </c>
      <c r="E915">
        <v>2016</v>
      </c>
      <c r="F915">
        <v>4837550</v>
      </c>
      <c r="G915">
        <v>5429820.79</v>
      </c>
      <c r="H915">
        <v>5402868.0199999996</v>
      </c>
      <c r="I915">
        <v>5402868.0199999996</v>
      </c>
      <c r="J915">
        <v>5402868.0199999996</v>
      </c>
      <c r="K915" t="str">
        <f>VLOOKUP(Tabela1[[#This Row],[cdunidadegestora]],unidade!$C$1:$F$190,3,0)</f>
        <v>410059 - Agência de Desenvolvimento Regional de Jaraguá do Sul</v>
      </c>
      <c r="L915" t="str">
        <f>CONCATENATE(Tabela1[[#This Row],[cdgruponaturezadespesa]]," - ",Tabela1[[#This Row],[nmgruponaturezadespesa]])</f>
        <v>31 - Pessoal e Encargos Sociais</v>
      </c>
    </row>
    <row r="916" spans="1:12" x14ac:dyDescent="0.25">
      <c r="A916">
        <v>990001</v>
      </c>
      <c r="B916" t="s">
        <v>171</v>
      </c>
      <c r="C916">
        <v>44</v>
      </c>
      <c r="D916" t="s">
        <v>14</v>
      </c>
      <c r="E916">
        <v>2016</v>
      </c>
      <c r="F916">
        <v>267494</v>
      </c>
      <c r="G916">
        <v>5654204</v>
      </c>
      <c r="H916">
        <v>5600480.6900000004</v>
      </c>
      <c r="I916">
        <v>5600480.6900000004</v>
      </c>
      <c r="J916">
        <v>5600480.6900000004</v>
      </c>
      <c r="K916" t="str">
        <f>VLOOKUP(Tabela1[[#This Row],[cdunidadegestora]],unidade!$C$1:$F$190,3,0)</f>
        <v>410065 - Agência de Desenvolvimento Regional de Dionísio Cerqueira</v>
      </c>
      <c r="L916" t="str">
        <f>CONCATENATE(Tabela1[[#This Row],[cdgruponaturezadespesa]]," - ",Tabela1[[#This Row],[nmgruponaturezadespesa]])</f>
        <v>44 - Investimentos</v>
      </c>
    </row>
    <row r="917" spans="1:12" x14ac:dyDescent="0.25">
      <c r="A917">
        <v>160084</v>
      </c>
      <c r="B917" t="s">
        <v>10</v>
      </c>
      <c r="C917">
        <v>44</v>
      </c>
      <c r="D917" t="s">
        <v>14</v>
      </c>
      <c r="E917">
        <v>2017</v>
      </c>
      <c r="F917">
        <v>1411896</v>
      </c>
      <c r="G917">
        <v>1115793.76</v>
      </c>
      <c r="H917">
        <v>655776.93000000005</v>
      </c>
      <c r="I917">
        <v>628013.87</v>
      </c>
      <c r="J917">
        <v>628013.87</v>
      </c>
      <c r="K917" t="str">
        <f>VLOOKUP(Tabela1[[#This Row],[cdunidadegestora]],unidade!$C$1:$F$190,3,0)</f>
        <v>160084 - Fundo de Melhoria da Polícia Civil</v>
      </c>
      <c r="L917" t="str">
        <f>CONCATENATE(Tabela1[[#This Row],[cdgruponaturezadespesa]]," - ",Tabela1[[#This Row],[nmgruponaturezadespesa]])</f>
        <v>44 - Investimentos</v>
      </c>
    </row>
    <row r="918" spans="1:12" x14ac:dyDescent="0.25">
      <c r="A918">
        <v>230022</v>
      </c>
      <c r="B918" t="s">
        <v>93</v>
      </c>
      <c r="C918">
        <v>33</v>
      </c>
      <c r="D918" t="s">
        <v>11</v>
      </c>
      <c r="E918">
        <v>2017</v>
      </c>
      <c r="F918">
        <v>16173793</v>
      </c>
      <c r="G918">
        <v>22617619.32</v>
      </c>
      <c r="H918">
        <v>19980667.760000002</v>
      </c>
      <c r="I918">
        <v>19639566.879999999</v>
      </c>
      <c r="J918">
        <v>19620669.219999999</v>
      </c>
      <c r="K918" t="str">
        <f>VLOOKUP(Tabela1[[#This Row],[cdunidadegestora]],unidade!$C$1:$F$190,3,0)</f>
        <v>230022 - Fundação Catarinense de Cultura</v>
      </c>
      <c r="L918" t="str">
        <f>CONCATENATE(Tabela1[[#This Row],[cdgruponaturezadespesa]]," - ",Tabela1[[#This Row],[nmgruponaturezadespesa]])</f>
        <v>33 - Outras Despesas Correntes</v>
      </c>
    </row>
    <row r="919" spans="1:12" x14ac:dyDescent="0.25">
      <c r="A919">
        <v>230023</v>
      </c>
      <c r="B919" t="s">
        <v>106</v>
      </c>
      <c r="C919">
        <v>33</v>
      </c>
      <c r="D919" t="s">
        <v>11</v>
      </c>
      <c r="E919">
        <v>2017</v>
      </c>
      <c r="F919">
        <v>7370045</v>
      </c>
      <c r="G919">
        <v>17405335.809999999</v>
      </c>
      <c r="H919">
        <v>16631404.710000001</v>
      </c>
      <c r="I919">
        <v>15924906.25</v>
      </c>
      <c r="J919">
        <v>14188301.83</v>
      </c>
      <c r="K919" t="str">
        <f>VLOOKUP(Tabela1[[#This Row],[cdunidadegestora]],unidade!$C$1:$F$190,3,0)</f>
        <v>230023 - Santa Catarina Turismo S/A</v>
      </c>
      <c r="L919" t="str">
        <f>CONCATENATE(Tabela1[[#This Row],[cdgruponaturezadespesa]]," - ",Tabela1[[#This Row],[nmgruponaturezadespesa]])</f>
        <v>33 - Outras Despesas Correntes</v>
      </c>
    </row>
    <row r="920" spans="1:12" x14ac:dyDescent="0.25">
      <c r="A920">
        <v>270001</v>
      </c>
      <c r="B920" t="s">
        <v>130</v>
      </c>
      <c r="C920">
        <v>31</v>
      </c>
      <c r="D920" t="s">
        <v>17</v>
      </c>
      <c r="E920">
        <v>2017</v>
      </c>
      <c r="F920">
        <v>9190720</v>
      </c>
      <c r="G920">
        <v>10522234.09</v>
      </c>
      <c r="H920">
        <v>10089362</v>
      </c>
      <c r="I920">
        <v>10089362</v>
      </c>
      <c r="J920">
        <v>10023921.32</v>
      </c>
      <c r="K920" t="str">
        <f>VLOOKUP(Tabela1[[#This Row],[cdunidadegestora]],unidade!$C$1:$F$190,3,0)</f>
        <v>270001 - Secretaria de Estado do Desenvolvimento Econômico Sustentável</v>
      </c>
      <c r="L920" t="str">
        <f>CONCATENATE(Tabela1[[#This Row],[cdgruponaturezadespesa]]," - ",Tabela1[[#This Row],[nmgruponaturezadespesa]])</f>
        <v>31 - Pessoal e Encargos Sociais</v>
      </c>
    </row>
    <row r="921" spans="1:12" x14ac:dyDescent="0.25">
      <c r="A921">
        <v>270024</v>
      </c>
      <c r="B921" t="s">
        <v>118</v>
      </c>
      <c r="C921">
        <v>44</v>
      </c>
      <c r="D921" t="s">
        <v>14</v>
      </c>
      <c r="E921">
        <v>2017</v>
      </c>
      <c r="F921">
        <v>50076340</v>
      </c>
      <c r="G921">
        <v>22394474.25</v>
      </c>
      <c r="H921">
        <v>7488207.8099999996</v>
      </c>
      <c r="I921">
        <v>6822708.29</v>
      </c>
      <c r="J921">
        <v>6586860.2400000002</v>
      </c>
      <c r="K921" t="str">
        <f>VLOOKUP(Tabela1[[#This Row],[cdunidadegestora]],unidade!$C$1:$F$190,3,0)</f>
        <v>270024 - Fundação de Amparo à Pesquisa e Inovação do Estado de Santa Catarina - FAPESC</v>
      </c>
      <c r="L921" t="str">
        <f>CONCATENATE(Tabela1[[#This Row],[cdgruponaturezadespesa]]," - ",Tabela1[[#This Row],[nmgruponaturezadespesa]])</f>
        <v>44 - Investimentos</v>
      </c>
    </row>
    <row r="922" spans="1:12" x14ac:dyDescent="0.25">
      <c r="A922">
        <v>410005</v>
      </c>
      <c r="B922" t="s">
        <v>125</v>
      </c>
      <c r="C922">
        <v>44</v>
      </c>
      <c r="D922" t="s">
        <v>14</v>
      </c>
      <c r="E922">
        <v>2017</v>
      </c>
      <c r="F922">
        <v>21000</v>
      </c>
      <c r="G922">
        <v>38115.599999999999</v>
      </c>
      <c r="H922">
        <v>38115.599999999999</v>
      </c>
      <c r="I922">
        <v>38115.599999999999</v>
      </c>
      <c r="J922">
        <v>38115.599999999999</v>
      </c>
      <c r="K922" t="str">
        <f>VLOOKUP(Tabela1[[#This Row],[cdunidadegestora]],unidade!$C$1:$F$190,3,0)</f>
        <v>410005 - Secretaria de Estado de Comunicação</v>
      </c>
      <c r="L922" t="str">
        <f>CONCATENATE(Tabela1[[#This Row],[cdgruponaturezadespesa]]," - ",Tabela1[[#This Row],[nmgruponaturezadespesa]])</f>
        <v>44 - Investimentos</v>
      </c>
    </row>
    <row r="923" spans="1:12" x14ac:dyDescent="0.25">
      <c r="A923">
        <v>410033</v>
      </c>
      <c r="B923" t="s">
        <v>92</v>
      </c>
      <c r="C923">
        <v>33</v>
      </c>
      <c r="D923" t="s">
        <v>11</v>
      </c>
      <c r="E923">
        <v>2017</v>
      </c>
      <c r="F923">
        <v>3436142</v>
      </c>
      <c r="G923">
        <v>4937366.67</v>
      </c>
      <c r="H923">
        <v>4447414.59</v>
      </c>
      <c r="I923">
        <v>4071831.74</v>
      </c>
      <c r="J923">
        <v>4056757.03</v>
      </c>
      <c r="K923" t="str">
        <f>VLOOKUP(Tabela1[[#This Row],[cdunidadegestora]],unidade!$C$1:$F$190,3,0)</f>
        <v>410033 - Agência de Desenvolvimento Regional de Seara</v>
      </c>
      <c r="L923" t="str">
        <f>CONCATENATE(Tabela1[[#This Row],[cdgruponaturezadespesa]]," - ",Tabela1[[#This Row],[nmgruponaturezadespesa]])</f>
        <v>33 - Outras Despesas Correntes</v>
      </c>
    </row>
    <row r="924" spans="1:12" x14ac:dyDescent="0.25">
      <c r="A924">
        <v>410035</v>
      </c>
      <c r="B924" t="s">
        <v>100</v>
      </c>
      <c r="C924">
        <v>33</v>
      </c>
      <c r="D924" t="s">
        <v>11</v>
      </c>
      <c r="E924">
        <v>2017</v>
      </c>
      <c r="F924">
        <v>6187251</v>
      </c>
      <c r="G924">
        <v>7898522.7199999997</v>
      </c>
      <c r="H924">
        <v>6970697.0800000001</v>
      </c>
      <c r="I924">
        <v>6647000.1100000003</v>
      </c>
      <c r="J924">
        <v>6625534.8300000001</v>
      </c>
      <c r="K924" t="str">
        <f>VLOOKUP(Tabela1[[#This Row],[cdunidadegestora]],unidade!$C$1:$F$190,3,0)</f>
        <v>410035 - Agência de Desenvolvimento Regional de Timbó</v>
      </c>
      <c r="L924" t="str">
        <f>CONCATENATE(Tabela1[[#This Row],[cdgruponaturezadespesa]]," - ",Tabela1[[#This Row],[nmgruponaturezadespesa]])</f>
        <v>33 - Outras Despesas Correntes</v>
      </c>
    </row>
    <row r="925" spans="1:12" x14ac:dyDescent="0.25">
      <c r="A925">
        <v>410036</v>
      </c>
      <c r="B925" t="s">
        <v>144</v>
      </c>
      <c r="C925">
        <v>31</v>
      </c>
      <c r="D925" t="s">
        <v>17</v>
      </c>
      <c r="E925">
        <v>2017</v>
      </c>
      <c r="F925">
        <v>3207461</v>
      </c>
      <c r="G925">
        <v>3238787.55</v>
      </c>
      <c r="H925">
        <v>3238787.39</v>
      </c>
      <c r="I925">
        <v>3238787.39</v>
      </c>
      <c r="J925">
        <v>3227093.55</v>
      </c>
      <c r="K925" t="str">
        <f>VLOOKUP(Tabela1[[#This Row],[cdunidadegestora]],unidade!$C$1:$F$190,3,0)</f>
        <v>410036 - Agência de Desenvolvimento Regional de Braço do Norte</v>
      </c>
      <c r="L925" t="str">
        <f>CONCATENATE(Tabela1[[#This Row],[cdgruponaturezadespesa]]," - ",Tabela1[[#This Row],[nmgruponaturezadespesa]])</f>
        <v>31 - Pessoal e Encargos Sociais</v>
      </c>
    </row>
    <row r="926" spans="1:12" x14ac:dyDescent="0.25">
      <c r="A926">
        <v>410042</v>
      </c>
      <c r="B926" t="s">
        <v>164</v>
      </c>
      <c r="C926">
        <v>33</v>
      </c>
      <c r="D926" t="s">
        <v>11</v>
      </c>
      <c r="E926">
        <v>2017</v>
      </c>
      <c r="F926">
        <v>4758553</v>
      </c>
      <c r="G926">
        <v>6535463.2000000002</v>
      </c>
      <c r="H926">
        <v>5908619.7000000002</v>
      </c>
      <c r="I926">
        <v>5664722.6200000001</v>
      </c>
      <c r="J926">
        <v>5596116.96</v>
      </c>
      <c r="K926" t="str">
        <f>VLOOKUP(Tabela1[[#This Row],[cdunidadegestora]],unidade!$C$1:$F$190,3,0)</f>
        <v>410042 - Agência de Desenvolvimento Regional de Concórdia</v>
      </c>
      <c r="L926" t="str">
        <f>CONCATENATE(Tabela1[[#This Row],[cdgruponaturezadespesa]]," - ",Tabela1[[#This Row],[nmgruponaturezadespesa]])</f>
        <v>33 - Outras Despesas Correntes</v>
      </c>
    </row>
    <row r="927" spans="1:12" x14ac:dyDescent="0.25">
      <c r="A927">
        <v>410042</v>
      </c>
      <c r="B927" t="s">
        <v>164</v>
      </c>
      <c r="C927">
        <v>31</v>
      </c>
      <c r="D927" t="s">
        <v>17</v>
      </c>
      <c r="E927">
        <v>2017</v>
      </c>
      <c r="F927">
        <v>4864054</v>
      </c>
      <c r="G927">
        <v>4626861.8</v>
      </c>
      <c r="H927">
        <v>4626861.8</v>
      </c>
      <c r="I927">
        <v>4626861.8</v>
      </c>
      <c r="J927">
        <v>4613985.43</v>
      </c>
      <c r="K927" t="str">
        <f>VLOOKUP(Tabela1[[#This Row],[cdunidadegestora]],unidade!$C$1:$F$190,3,0)</f>
        <v>410042 - Agência de Desenvolvimento Regional de Concórdia</v>
      </c>
      <c r="L927" t="str">
        <f>CONCATENATE(Tabela1[[#This Row],[cdgruponaturezadespesa]]," - ",Tabela1[[#This Row],[nmgruponaturezadespesa]])</f>
        <v>31 - Pessoal e Encargos Sociais</v>
      </c>
    </row>
    <row r="928" spans="1:12" x14ac:dyDescent="0.25">
      <c r="A928">
        <v>410043</v>
      </c>
      <c r="B928" t="s">
        <v>107</v>
      </c>
      <c r="C928">
        <v>31</v>
      </c>
      <c r="D928" t="s">
        <v>17</v>
      </c>
      <c r="E928">
        <v>2017</v>
      </c>
      <c r="F928">
        <v>7458160</v>
      </c>
      <c r="G928">
        <v>7193030</v>
      </c>
      <c r="H928">
        <v>7193030</v>
      </c>
      <c r="I928">
        <v>7193030</v>
      </c>
      <c r="J928">
        <v>7180356.7800000003</v>
      </c>
      <c r="K928" t="str">
        <f>VLOOKUP(Tabela1[[#This Row],[cdunidadegestora]],unidade!$C$1:$F$190,3,0)</f>
        <v>410043 - Agência de Desenvolvimento Regional de Joaçaba</v>
      </c>
      <c r="L928" t="str">
        <f>CONCATENATE(Tabela1[[#This Row],[cdgruponaturezadespesa]]," - ",Tabela1[[#This Row],[nmgruponaturezadespesa]])</f>
        <v>31 - Pessoal e Encargos Sociais</v>
      </c>
    </row>
    <row r="929" spans="1:12" x14ac:dyDescent="0.25">
      <c r="A929">
        <v>410044</v>
      </c>
      <c r="B929" t="s">
        <v>132</v>
      </c>
      <c r="C929">
        <v>44</v>
      </c>
      <c r="D929" t="s">
        <v>14</v>
      </c>
      <c r="E929">
        <v>2017</v>
      </c>
      <c r="F929">
        <v>247040</v>
      </c>
      <c r="G929">
        <v>1546867.84</v>
      </c>
      <c r="H929">
        <v>1426368.59</v>
      </c>
      <c r="I929">
        <v>1426368.59</v>
      </c>
      <c r="J929">
        <v>1426368.59</v>
      </c>
      <c r="K929" t="str">
        <f>VLOOKUP(Tabela1[[#This Row],[cdunidadegestora]],unidade!$C$1:$F$190,3,0)</f>
        <v>410044 - Agência de Desenvolvimento Regional de Campos Novos</v>
      </c>
      <c r="L929" t="str">
        <f>CONCATENATE(Tabela1[[#This Row],[cdgruponaturezadespesa]]," - ",Tabela1[[#This Row],[nmgruponaturezadespesa]])</f>
        <v>44 - Investimentos</v>
      </c>
    </row>
    <row r="930" spans="1:12" x14ac:dyDescent="0.25">
      <c r="A930">
        <v>410046</v>
      </c>
      <c r="B930" t="s">
        <v>57</v>
      </c>
      <c r="C930">
        <v>31</v>
      </c>
      <c r="D930" t="s">
        <v>17</v>
      </c>
      <c r="E930">
        <v>2017</v>
      </c>
      <c r="F930">
        <v>4317289</v>
      </c>
      <c r="G930">
        <v>5261364.34</v>
      </c>
      <c r="H930">
        <v>5261350.1100000003</v>
      </c>
      <c r="I930">
        <v>5261350.1100000003</v>
      </c>
      <c r="J930">
        <v>5249845.38</v>
      </c>
      <c r="K930" t="str">
        <f>VLOOKUP(Tabela1[[#This Row],[cdunidadegestora]],unidade!$C$1:$F$190,3,0)</f>
        <v>410046 - Agência de Desenvolvimento Regional de Caçador</v>
      </c>
      <c r="L930" t="str">
        <f>CONCATENATE(Tabela1[[#This Row],[cdgruponaturezadespesa]]," - ",Tabela1[[#This Row],[nmgruponaturezadespesa]])</f>
        <v>31 - Pessoal e Encargos Sociais</v>
      </c>
    </row>
    <row r="931" spans="1:12" x14ac:dyDescent="0.25">
      <c r="A931">
        <v>410050</v>
      </c>
      <c r="B931" t="s">
        <v>48</v>
      </c>
      <c r="C931">
        <v>44</v>
      </c>
      <c r="D931" t="s">
        <v>14</v>
      </c>
      <c r="E931">
        <v>2017</v>
      </c>
      <c r="F931">
        <v>260320</v>
      </c>
      <c r="G931">
        <v>2123437.38</v>
      </c>
      <c r="H931">
        <v>1788913.75</v>
      </c>
      <c r="I931">
        <v>1688913.75</v>
      </c>
      <c r="J931">
        <v>1652768.45</v>
      </c>
      <c r="K931" t="str">
        <f>VLOOKUP(Tabela1[[#This Row],[cdunidadegestora]],unidade!$C$1:$F$190,3,0)</f>
        <v>410050 - Agência de Desenvolvimento Regional de Ibirama</v>
      </c>
      <c r="L931" t="str">
        <f>CONCATENATE(Tabela1[[#This Row],[cdgruponaturezadespesa]]," - ",Tabela1[[#This Row],[nmgruponaturezadespesa]])</f>
        <v>44 - Investimentos</v>
      </c>
    </row>
    <row r="932" spans="1:12" x14ac:dyDescent="0.25">
      <c r="A932">
        <v>410050</v>
      </c>
      <c r="B932" t="s">
        <v>48</v>
      </c>
      <c r="C932">
        <v>31</v>
      </c>
      <c r="D932" t="s">
        <v>17</v>
      </c>
      <c r="E932">
        <v>2017</v>
      </c>
      <c r="F932">
        <v>4789118</v>
      </c>
      <c r="G932">
        <v>4919433.9800000004</v>
      </c>
      <c r="H932">
        <v>4919433.3499999996</v>
      </c>
      <c r="I932">
        <v>4919433.3499999996</v>
      </c>
      <c r="J932">
        <v>4909020.54</v>
      </c>
      <c r="K932" t="str">
        <f>VLOOKUP(Tabela1[[#This Row],[cdunidadegestora]],unidade!$C$1:$F$190,3,0)</f>
        <v>410050 - Agência de Desenvolvimento Regional de Ibirama</v>
      </c>
      <c r="L932" t="str">
        <f>CONCATENATE(Tabela1[[#This Row],[cdgruponaturezadespesa]]," - ",Tabela1[[#This Row],[nmgruponaturezadespesa]])</f>
        <v>31 - Pessoal e Encargos Sociais</v>
      </c>
    </row>
    <row r="933" spans="1:12" x14ac:dyDescent="0.25">
      <c r="A933">
        <v>410055</v>
      </c>
      <c r="B933" t="s">
        <v>108</v>
      </c>
      <c r="C933">
        <v>44</v>
      </c>
      <c r="D933" t="s">
        <v>14</v>
      </c>
      <c r="E933">
        <v>2017</v>
      </c>
      <c r="F933">
        <v>380685</v>
      </c>
      <c r="G933">
        <v>20426248.84</v>
      </c>
      <c r="H933">
        <v>20050707.75</v>
      </c>
      <c r="I933">
        <v>19991032.829999998</v>
      </c>
      <c r="J933">
        <v>19990007.859999999</v>
      </c>
      <c r="K933" t="str">
        <f>VLOOKUP(Tabela1[[#This Row],[cdunidadegestora]],unidade!$C$1:$F$190,3,0)</f>
        <v>410055 - Agência de Desenvolvimento Regional de Tubarão</v>
      </c>
      <c r="L933" t="str">
        <f>CONCATENATE(Tabela1[[#This Row],[cdgruponaturezadespesa]]," - ",Tabela1[[#This Row],[nmgruponaturezadespesa]])</f>
        <v>44 - Investimentos</v>
      </c>
    </row>
    <row r="934" spans="1:12" x14ac:dyDescent="0.25">
      <c r="A934">
        <v>410060</v>
      </c>
      <c r="B934" t="s">
        <v>40</v>
      </c>
      <c r="C934">
        <v>31</v>
      </c>
      <c r="D934" t="s">
        <v>17</v>
      </c>
      <c r="E934">
        <v>2017</v>
      </c>
      <c r="F934">
        <v>5780523</v>
      </c>
      <c r="G934">
        <v>5645896.4199999999</v>
      </c>
      <c r="H934">
        <v>5645895.6600000001</v>
      </c>
      <c r="I934">
        <v>5645895.6600000001</v>
      </c>
      <c r="J934">
        <v>5633803.4199999999</v>
      </c>
      <c r="K934" t="str">
        <f>VLOOKUP(Tabela1[[#This Row],[cdunidadegestora]],unidade!$C$1:$F$190,3,0)</f>
        <v>410060 - Agência de Desenvolvimento Regional de Mafra</v>
      </c>
      <c r="L934" t="str">
        <f>CONCATENATE(Tabela1[[#This Row],[cdgruponaturezadespesa]]," - ",Tabela1[[#This Row],[nmgruponaturezadespesa]])</f>
        <v>31 - Pessoal e Encargos Sociais</v>
      </c>
    </row>
    <row r="935" spans="1:12" x14ac:dyDescent="0.25">
      <c r="A935">
        <v>410061</v>
      </c>
      <c r="B935" t="s">
        <v>123</v>
      </c>
      <c r="C935">
        <v>44</v>
      </c>
      <c r="D935" t="s">
        <v>14</v>
      </c>
      <c r="E935">
        <v>2017</v>
      </c>
      <c r="F935">
        <v>293814</v>
      </c>
      <c r="G935">
        <v>1953874.02</v>
      </c>
      <c r="H935">
        <v>1671728.13</v>
      </c>
      <c r="I935">
        <v>1671728.11</v>
      </c>
      <c r="J935">
        <v>1644948.29</v>
      </c>
      <c r="K935" t="str">
        <f>VLOOKUP(Tabela1[[#This Row],[cdunidadegestora]],unidade!$C$1:$F$190,3,0)</f>
        <v>410061 - Agência de Desenvolvimento Regional de Canoinhas</v>
      </c>
      <c r="L935" t="str">
        <f>CONCATENATE(Tabela1[[#This Row],[cdgruponaturezadespesa]]," - ",Tabela1[[#This Row],[nmgruponaturezadespesa]])</f>
        <v>44 - Investimentos</v>
      </c>
    </row>
    <row r="936" spans="1:12" x14ac:dyDescent="0.25">
      <c r="A936">
        <v>440093</v>
      </c>
      <c r="B936" t="s">
        <v>110</v>
      </c>
      <c r="C936">
        <v>45</v>
      </c>
      <c r="D936" t="s">
        <v>47</v>
      </c>
      <c r="E936">
        <v>2017</v>
      </c>
      <c r="F936">
        <v>11068904</v>
      </c>
      <c r="G936">
        <v>12291109.59</v>
      </c>
      <c r="H936">
        <v>12239939.49</v>
      </c>
      <c r="I936">
        <v>12239939.49</v>
      </c>
      <c r="J936">
        <v>12042695.49</v>
      </c>
      <c r="K936" t="str">
        <f>VLOOKUP(Tabela1[[#This Row],[cdunidadegestora]],unidade!$C$1:$F$190,3,0)</f>
        <v>440093 - Fundo Estadual de Desenvolvimento Rural</v>
      </c>
      <c r="L936" t="str">
        <f>CONCATENATE(Tabela1[[#This Row],[cdgruponaturezadespesa]]," - ",Tabela1[[#This Row],[nmgruponaturezadespesa]])</f>
        <v>45 - Inversões Financeiras</v>
      </c>
    </row>
    <row r="937" spans="1:12" x14ac:dyDescent="0.25">
      <c r="A937">
        <v>450022</v>
      </c>
      <c r="B937" t="s">
        <v>61</v>
      </c>
      <c r="C937">
        <v>44</v>
      </c>
      <c r="D937" t="s">
        <v>14</v>
      </c>
      <c r="E937">
        <v>2017</v>
      </c>
      <c r="F937">
        <v>41456502</v>
      </c>
      <c r="G937">
        <v>36571570.32</v>
      </c>
      <c r="H937">
        <v>22152720.449999999</v>
      </c>
      <c r="I937">
        <v>20853974.66</v>
      </c>
      <c r="J937">
        <v>20852374.66</v>
      </c>
      <c r="K937" t="str">
        <f>VLOOKUP(Tabela1[[#This Row],[cdunidadegestora]],unidade!$C$1:$F$190,3,0)</f>
        <v>450022 - Fundação Universidade do Estado de Santa Catarina</v>
      </c>
      <c r="L937" t="str">
        <f>CONCATENATE(Tabela1[[#This Row],[cdgruponaturezadespesa]]," - ",Tabela1[[#This Row],[nmgruponaturezadespesa]])</f>
        <v>44 - Investimentos</v>
      </c>
    </row>
    <row r="938" spans="1:12" x14ac:dyDescent="0.25">
      <c r="A938">
        <v>470093</v>
      </c>
      <c r="B938" t="s">
        <v>46</v>
      </c>
      <c r="C938">
        <v>33</v>
      </c>
      <c r="D938" t="s">
        <v>11</v>
      </c>
      <c r="E938">
        <v>2017</v>
      </c>
      <c r="F938">
        <v>1417837</v>
      </c>
      <c r="G938">
        <v>2417837</v>
      </c>
      <c r="H938">
        <v>649424.71</v>
      </c>
      <c r="I938">
        <v>606663.39</v>
      </c>
      <c r="J938">
        <v>594049.18999999994</v>
      </c>
      <c r="K938" t="str">
        <f>VLOOKUP(Tabela1[[#This Row],[cdunidadegestora]],unidade!$C$1:$F$190,3,0)</f>
        <v>470093 - Fundo Patrimonial</v>
      </c>
      <c r="L938" t="str">
        <f>CONCATENATE(Tabela1[[#This Row],[cdgruponaturezadespesa]]," - ",Tabela1[[#This Row],[nmgruponaturezadespesa]])</f>
        <v>33 - Outras Despesas Correntes</v>
      </c>
    </row>
    <row r="939" spans="1:12" x14ac:dyDescent="0.25">
      <c r="A939">
        <v>480091</v>
      </c>
      <c r="B939" t="s">
        <v>22</v>
      </c>
      <c r="C939">
        <v>31</v>
      </c>
      <c r="D939" t="s">
        <v>17</v>
      </c>
      <c r="E939">
        <v>2017</v>
      </c>
      <c r="F939">
        <v>1027826354</v>
      </c>
      <c r="G939">
        <v>1123699366.78</v>
      </c>
      <c r="H939">
        <v>1119762237.5999999</v>
      </c>
      <c r="I939">
        <v>1119625664.29</v>
      </c>
      <c r="J939">
        <v>1117045590.6400001</v>
      </c>
      <c r="K939" t="str">
        <f>VLOOKUP(Tabela1[[#This Row],[cdunidadegestora]],unidade!$C$1:$F$190,3,0)</f>
        <v>480091 - Fundo Estadual de Saúde</v>
      </c>
      <c r="L939" t="str">
        <f>CONCATENATE(Tabela1[[#This Row],[cdgruponaturezadespesa]]," - ",Tabela1[[#This Row],[nmgruponaturezadespesa]])</f>
        <v>31 - Pessoal e Encargos Sociais</v>
      </c>
    </row>
    <row r="940" spans="1:12" x14ac:dyDescent="0.25">
      <c r="A940">
        <v>520001</v>
      </c>
      <c r="B940" t="s">
        <v>134</v>
      </c>
      <c r="C940">
        <v>45</v>
      </c>
      <c r="D940" t="s">
        <v>47</v>
      </c>
      <c r="E940">
        <v>2017</v>
      </c>
      <c r="F940">
        <v>0</v>
      </c>
      <c r="G940">
        <v>887787.79</v>
      </c>
      <c r="H940">
        <v>887787.79</v>
      </c>
      <c r="I940">
        <v>818804.78</v>
      </c>
      <c r="J940">
        <v>818804.78</v>
      </c>
      <c r="K940" t="str">
        <f>VLOOKUP(Tabela1[[#This Row],[cdunidadegestora]],unidade!$C$1:$F$190,3,0)</f>
        <v>520001 - Secretaria de Estado da Fazenda</v>
      </c>
      <c r="L940" t="str">
        <f>CONCATENATE(Tabela1[[#This Row],[cdgruponaturezadespesa]]," - ",Tabela1[[#This Row],[nmgruponaturezadespesa]])</f>
        <v>45 - Inversões Financeiras</v>
      </c>
    </row>
    <row r="941" spans="1:12" x14ac:dyDescent="0.25">
      <c r="A941">
        <v>520030</v>
      </c>
      <c r="B941" t="s">
        <v>77</v>
      </c>
      <c r="C941">
        <v>33</v>
      </c>
      <c r="D941" t="s">
        <v>11</v>
      </c>
      <c r="E941">
        <v>2017</v>
      </c>
      <c r="F941">
        <v>942811</v>
      </c>
      <c r="G941">
        <v>1585135.9</v>
      </c>
      <c r="H941">
        <v>1332914.27</v>
      </c>
      <c r="I941">
        <v>1232483.79</v>
      </c>
      <c r="J941">
        <v>1228879.1499999999</v>
      </c>
      <c r="K941" t="str">
        <f>VLOOKUP(Tabela1[[#This Row],[cdunidadegestora]],unidade!$C$1:$F$190,3,0)</f>
        <v>520030 - Fundação Escola de Governo</v>
      </c>
      <c r="L941" t="str">
        <f>CONCATENATE(Tabela1[[#This Row],[cdgruponaturezadespesa]]," - ",Tabela1[[#This Row],[nmgruponaturezadespesa]])</f>
        <v>33 - Outras Despesas Correntes</v>
      </c>
    </row>
    <row r="942" spans="1:12" x14ac:dyDescent="0.25">
      <c r="A942">
        <v>520091</v>
      </c>
      <c r="B942" t="s">
        <v>89</v>
      </c>
      <c r="C942">
        <v>44</v>
      </c>
      <c r="D942" t="s">
        <v>14</v>
      </c>
      <c r="E942">
        <v>2017</v>
      </c>
      <c r="F942">
        <v>0</v>
      </c>
      <c r="G942">
        <v>0</v>
      </c>
      <c r="H942">
        <v>0</v>
      </c>
      <c r="I942">
        <v>0</v>
      </c>
      <c r="J942">
        <v>0</v>
      </c>
      <c r="K942" t="str">
        <f>VLOOKUP(Tabela1[[#This Row],[cdunidadegestora]],unidade!$C$1:$F$190,3,0)</f>
        <v>520091 - Fundo de Apoio ao Desenvolvimento Empresarial de Santa Catarina</v>
      </c>
      <c r="L942" t="str">
        <f>CONCATENATE(Tabela1[[#This Row],[cdgruponaturezadespesa]]," - ",Tabela1[[#This Row],[nmgruponaturezadespesa]])</f>
        <v>44 - Investimentos</v>
      </c>
    </row>
    <row r="943" spans="1:12" x14ac:dyDescent="0.25">
      <c r="A943">
        <v>530025</v>
      </c>
      <c r="B943" t="s">
        <v>90</v>
      </c>
      <c r="C943">
        <v>44</v>
      </c>
      <c r="D943" t="s">
        <v>14</v>
      </c>
      <c r="E943">
        <v>2017</v>
      </c>
      <c r="F943">
        <v>831245038</v>
      </c>
      <c r="G943">
        <v>1292903819.54</v>
      </c>
      <c r="H943">
        <v>816588361.90999997</v>
      </c>
      <c r="I943">
        <v>675728658.94000006</v>
      </c>
      <c r="J943">
        <v>674711879.76999998</v>
      </c>
      <c r="K943" t="str">
        <f>VLOOKUP(Tabela1[[#This Row],[cdunidadegestora]],unidade!$C$1:$F$190,3,0)</f>
        <v>530025 - Departamento Estadual de Infraestrutura</v>
      </c>
      <c r="L943" t="str">
        <f>CONCATENATE(Tabela1[[#This Row],[cdgruponaturezadespesa]]," - ",Tabela1[[#This Row],[nmgruponaturezadespesa]])</f>
        <v>44 - Investimentos</v>
      </c>
    </row>
    <row r="944" spans="1:12" x14ac:dyDescent="0.25">
      <c r="A944">
        <v>540095</v>
      </c>
      <c r="B944" t="s">
        <v>63</v>
      </c>
      <c r="C944">
        <v>44</v>
      </c>
      <c r="D944" t="s">
        <v>14</v>
      </c>
      <c r="E944">
        <v>2017</v>
      </c>
      <c r="F944">
        <v>465436</v>
      </c>
      <c r="G944">
        <v>88867.97</v>
      </c>
      <c r="H944">
        <v>88867.97</v>
      </c>
      <c r="I944">
        <v>88867.97</v>
      </c>
      <c r="J944">
        <v>88867.97</v>
      </c>
      <c r="K944" t="str">
        <f>VLOOKUP(Tabela1[[#This Row],[cdunidadegestora]],unidade!$C$1:$F$190,3,0)</f>
        <v>540095 - Fundo Rotativo da Penitenciária  de Chapecó</v>
      </c>
      <c r="L944" t="str">
        <f>CONCATENATE(Tabela1[[#This Row],[cdgruponaturezadespesa]]," - ",Tabela1[[#This Row],[nmgruponaturezadespesa]])</f>
        <v>44 - Investimentos</v>
      </c>
    </row>
    <row r="945" spans="1:12" x14ac:dyDescent="0.25">
      <c r="A945">
        <v>550091</v>
      </c>
      <c r="B945" t="s">
        <v>51</v>
      </c>
      <c r="C945">
        <v>44</v>
      </c>
      <c r="D945" t="s">
        <v>14</v>
      </c>
      <c r="E945">
        <v>2017</v>
      </c>
      <c r="F945">
        <v>21141923</v>
      </c>
      <c r="G945">
        <v>38255545.659999996</v>
      </c>
      <c r="H945">
        <v>13160907.75</v>
      </c>
      <c r="I945">
        <v>9928975.4700000007</v>
      </c>
      <c r="J945">
        <v>9863685.4700000007</v>
      </c>
      <c r="K945" t="str">
        <f>VLOOKUP(Tabela1[[#This Row],[cdunidadegestora]],unidade!$C$1:$F$190,3,0)</f>
        <v>550091 - Fundo Estadual de Defesa Civil</v>
      </c>
      <c r="L945" t="str">
        <f>CONCATENATE(Tabela1[[#This Row],[cdgruponaturezadespesa]]," - ",Tabela1[[#This Row],[nmgruponaturezadespesa]])</f>
        <v>44 - Investimentos</v>
      </c>
    </row>
    <row r="946" spans="1:12" x14ac:dyDescent="0.25">
      <c r="A946">
        <v>470022</v>
      </c>
      <c r="B946" t="s">
        <v>44</v>
      </c>
      <c r="C946">
        <v>33</v>
      </c>
      <c r="D946" t="s">
        <v>11</v>
      </c>
      <c r="E946">
        <v>2018</v>
      </c>
      <c r="F946">
        <v>66961693</v>
      </c>
      <c r="G946">
        <v>73319524.340000004</v>
      </c>
      <c r="H946">
        <v>59422761.219999999</v>
      </c>
      <c r="I946">
        <v>52446227.07</v>
      </c>
      <c r="J946">
        <v>52417479.060000002</v>
      </c>
      <c r="K946" t="str">
        <f>VLOOKUP(Tabela1[[#This Row],[cdunidadegestora]],unidade!$C$1:$F$190,3,0)</f>
        <v>470022 - Instituto de Previdência do Estado de Santa Catarina</v>
      </c>
      <c r="L946" t="str">
        <f>CONCATENATE(Tabela1[[#This Row],[cdgruponaturezadespesa]]," - ",Tabela1[[#This Row],[nmgruponaturezadespesa]])</f>
        <v>33 - Outras Despesas Correntes</v>
      </c>
    </row>
    <row r="947" spans="1:12" x14ac:dyDescent="0.25">
      <c r="A947">
        <v>450021</v>
      </c>
      <c r="B947" t="s">
        <v>62</v>
      </c>
      <c r="C947">
        <v>44</v>
      </c>
      <c r="D947" t="s">
        <v>14</v>
      </c>
      <c r="E947">
        <v>2018</v>
      </c>
      <c r="F947">
        <v>1405000</v>
      </c>
      <c r="G947">
        <v>664443.43000000005</v>
      </c>
      <c r="H947">
        <v>391776.36</v>
      </c>
      <c r="I947">
        <v>384911.35999999999</v>
      </c>
      <c r="J947">
        <v>384911.35999999999</v>
      </c>
      <c r="K947" t="str">
        <f>VLOOKUP(Tabela1[[#This Row],[cdunidadegestora]],unidade!$C$1:$F$190,3,0)</f>
        <v>450021 - Fundação Catarinense de Educação Especial</v>
      </c>
      <c r="L947" t="str">
        <f>CONCATENATE(Tabela1[[#This Row],[cdgruponaturezadespesa]]," - ",Tabela1[[#This Row],[nmgruponaturezadespesa]])</f>
        <v>44 - Investimentos</v>
      </c>
    </row>
    <row r="948" spans="1:12" x14ac:dyDescent="0.25">
      <c r="A948">
        <v>270023</v>
      </c>
      <c r="B948" t="s">
        <v>64</v>
      </c>
      <c r="C948">
        <v>31</v>
      </c>
      <c r="D948" t="s">
        <v>17</v>
      </c>
      <c r="E948">
        <v>2018</v>
      </c>
      <c r="F948">
        <v>9485061</v>
      </c>
      <c r="G948">
        <v>9607552.6799999997</v>
      </c>
      <c r="H948">
        <v>8947052.9399999995</v>
      </c>
      <c r="I948">
        <v>8937752.9399999995</v>
      </c>
      <c r="J948">
        <v>8919276.75</v>
      </c>
      <c r="K948" t="str">
        <f>VLOOKUP(Tabela1[[#This Row],[cdunidadegestora]],unidade!$C$1:$F$190,3,0)</f>
        <v>270023 - Junta Comercial do Estado de Santa Catarina</v>
      </c>
      <c r="L948" t="str">
        <f>CONCATENATE(Tabela1[[#This Row],[cdgruponaturezadespesa]]," - ",Tabela1[[#This Row],[nmgruponaturezadespesa]])</f>
        <v>31 - Pessoal e Encargos Sociais</v>
      </c>
    </row>
    <row r="949" spans="1:12" x14ac:dyDescent="0.25">
      <c r="A949">
        <v>410065</v>
      </c>
      <c r="B949" t="s">
        <v>147</v>
      </c>
      <c r="C949">
        <v>31</v>
      </c>
      <c r="D949" t="s">
        <v>17</v>
      </c>
      <c r="E949">
        <v>2018</v>
      </c>
      <c r="F949">
        <v>3487009</v>
      </c>
      <c r="G949">
        <v>556307.96</v>
      </c>
      <c r="H949">
        <v>556307.96</v>
      </c>
      <c r="I949">
        <v>556307.96</v>
      </c>
      <c r="J949">
        <v>556307.96</v>
      </c>
      <c r="K949" t="str">
        <f>VLOOKUP(Tabela1[[#This Row],[cdunidadegestora]],unidade!$C$1:$F$190,3,0)</f>
        <v>410065 - Agência de Desenvolvimento Regional de Dionísio Cerqueira</v>
      </c>
      <c r="L949" t="str">
        <f>CONCATENATE(Tabela1[[#This Row],[cdgruponaturezadespesa]]," - ",Tabela1[[#This Row],[nmgruponaturezadespesa]])</f>
        <v>31 - Pessoal e Encargos Sociais</v>
      </c>
    </row>
    <row r="950" spans="1:12" x14ac:dyDescent="0.25">
      <c r="A950">
        <v>410057</v>
      </c>
      <c r="B950" t="s">
        <v>49</v>
      </c>
      <c r="C950">
        <v>31</v>
      </c>
      <c r="D950" t="s">
        <v>17</v>
      </c>
      <c r="E950">
        <v>2018</v>
      </c>
      <c r="F950">
        <v>6868511</v>
      </c>
      <c r="G950">
        <v>7072491.0599999996</v>
      </c>
      <c r="H950">
        <v>7072487.8799999999</v>
      </c>
      <c r="I950">
        <v>7072487.8799999999</v>
      </c>
      <c r="J950">
        <v>7063684.0300000003</v>
      </c>
      <c r="K950" t="str">
        <f>VLOOKUP(Tabela1[[#This Row],[cdunidadegestora]],unidade!$C$1:$F$190,3,0)</f>
        <v>410057 - Agência de Desenvolvimento Regional de Araranguá</v>
      </c>
      <c r="L950" t="str">
        <f>CONCATENATE(Tabela1[[#This Row],[cdgruponaturezadespesa]]," - ",Tabela1[[#This Row],[nmgruponaturezadespesa]])</f>
        <v>31 - Pessoal e Encargos Sociais</v>
      </c>
    </row>
    <row r="951" spans="1:12" x14ac:dyDescent="0.25">
      <c r="A951">
        <v>410042</v>
      </c>
      <c r="B951" t="s">
        <v>164</v>
      </c>
      <c r="C951">
        <v>44</v>
      </c>
      <c r="D951" t="s">
        <v>14</v>
      </c>
      <c r="E951">
        <v>2018</v>
      </c>
      <c r="F951">
        <v>106354</v>
      </c>
      <c r="G951">
        <v>3598521.12</v>
      </c>
      <c r="H951">
        <v>3561486.12</v>
      </c>
      <c r="I951">
        <v>3561486.12</v>
      </c>
      <c r="J951">
        <v>3561486.12</v>
      </c>
      <c r="K951" t="str">
        <f>VLOOKUP(Tabela1[[#This Row],[cdunidadegestora]],unidade!$C$1:$F$190,3,0)</f>
        <v>410042 - Agência de Desenvolvimento Regional de Concórdia</v>
      </c>
      <c r="L951" t="str">
        <f>CONCATENATE(Tabela1[[#This Row],[cdgruponaturezadespesa]]," - ",Tabela1[[#This Row],[nmgruponaturezadespesa]])</f>
        <v>44 - Investimentos</v>
      </c>
    </row>
    <row r="952" spans="1:12" x14ac:dyDescent="0.25">
      <c r="A952">
        <v>550091</v>
      </c>
      <c r="B952" t="s">
        <v>51</v>
      </c>
      <c r="C952">
        <v>31</v>
      </c>
      <c r="D952" t="s">
        <v>17</v>
      </c>
      <c r="E952">
        <v>2018</v>
      </c>
      <c r="F952">
        <v>6174556</v>
      </c>
      <c r="G952">
        <v>8782383</v>
      </c>
      <c r="H952">
        <v>5215614.9400000004</v>
      </c>
      <c r="I952">
        <v>5215614.9400000004</v>
      </c>
      <c r="J952">
        <v>5192191.55</v>
      </c>
      <c r="K952" t="str">
        <f>VLOOKUP(Tabela1[[#This Row],[cdunidadegestora]],unidade!$C$1:$F$190,3,0)</f>
        <v>550091 - Fundo Estadual de Defesa Civil</v>
      </c>
      <c r="L952" t="str">
        <f>CONCATENATE(Tabela1[[#This Row],[cdgruponaturezadespesa]]," - ",Tabela1[[#This Row],[nmgruponaturezadespesa]])</f>
        <v>31 - Pessoal e Encargos Sociais</v>
      </c>
    </row>
    <row r="953" spans="1:12" x14ac:dyDescent="0.25">
      <c r="A953">
        <v>450022</v>
      </c>
      <c r="B953" t="s">
        <v>61</v>
      </c>
      <c r="C953">
        <v>31</v>
      </c>
      <c r="D953" t="s">
        <v>17</v>
      </c>
      <c r="E953">
        <v>2018</v>
      </c>
      <c r="F953">
        <v>286690000</v>
      </c>
      <c r="G953">
        <v>324183346.63999999</v>
      </c>
      <c r="H953">
        <v>323900705.31</v>
      </c>
      <c r="I953">
        <v>323834301.38999999</v>
      </c>
      <c r="J953">
        <v>323318070.47000003</v>
      </c>
      <c r="K953" t="str">
        <f>VLOOKUP(Tabela1[[#This Row],[cdunidadegestora]],unidade!$C$1:$F$190,3,0)</f>
        <v>450022 - Fundação Universidade do Estado de Santa Catarina</v>
      </c>
      <c r="L953" t="str">
        <f>CONCATENATE(Tabela1[[#This Row],[cdgruponaturezadespesa]]," - ",Tabela1[[#This Row],[nmgruponaturezadespesa]])</f>
        <v>31 - Pessoal e Encargos Sociais</v>
      </c>
    </row>
    <row r="954" spans="1:12" x14ac:dyDescent="0.25">
      <c r="A954">
        <v>270025</v>
      </c>
      <c r="B954" t="s">
        <v>85</v>
      </c>
      <c r="C954">
        <v>44</v>
      </c>
      <c r="D954" t="s">
        <v>14</v>
      </c>
      <c r="E954">
        <v>2018</v>
      </c>
      <c r="F954">
        <v>968000</v>
      </c>
      <c r="G954">
        <v>968000</v>
      </c>
      <c r="H954">
        <v>379224.48</v>
      </c>
      <c r="I954">
        <v>299484.56</v>
      </c>
      <c r="J954">
        <v>299484.56</v>
      </c>
      <c r="K954" t="str">
        <f>VLOOKUP(Tabela1[[#This Row],[cdunidadegestora]],unidade!$C$1:$F$190,3,0)</f>
        <v>270025 - Instituto de Metrologia de Santa Catarina</v>
      </c>
      <c r="L954" t="str">
        <f>CONCATENATE(Tabela1[[#This Row],[cdgruponaturezadespesa]]," - ",Tabela1[[#This Row],[nmgruponaturezadespesa]])</f>
        <v>44 - Investimentos</v>
      </c>
    </row>
    <row r="955" spans="1:12" x14ac:dyDescent="0.25">
      <c r="A955">
        <v>410046</v>
      </c>
      <c r="B955" t="s">
        <v>57</v>
      </c>
      <c r="C955">
        <v>33</v>
      </c>
      <c r="D955" t="s">
        <v>11</v>
      </c>
      <c r="E955">
        <v>2018</v>
      </c>
      <c r="F955">
        <v>4722284</v>
      </c>
      <c r="G955">
        <v>308935.46999999997</v>
      </c>
      <c r="H955">
        <v>308935.46999999997</v>
      </c>
      <c r="I955">
        <v>308935.46999999997</v>
      </c>
      <c r="J955">
        <v>308935.46999999997</v>
      </c>
      <c r="K955" t="str">
        <f>VLOOKUP(Tabela1[[#This Row],[cdunidadegestora]],unidade!$C$1:$F$190,3,0)</f>
        <v>410046 - Agência de Desenvolvimento Regional de Caçador</v>
      </c>
      <c r="L955" t="str">
        <f>CONCATENATE(Tabela1[[#This Row],[cdgruponaturezadespesa]]," - ",Tabela1[[#This Row],[nmgruponaturezadespesa]])</f>
        <v>33 - Outras Despesas Correntes</v>
      </c>
    </row>
    <row r="956" spans="1:12" x14ac:dyDescent="0.25">
      <c r="A956">
        <v>410003</v>
      </c>
      <c r="B956" t="s">
        <v>72</v>
      </c>
      <c r="C956">
        <v>31</v>
      </c>
      <c r="D956" t="s">
        <v>17</v>
      </c>
      <c r="E956">
        <v>2018</v>
      </c>
      <c r="F956">
        <v>3121429</v>
      </c>
      <c r="G956">
        <v>2997518.37</v>
      </c>
      <c r="H956">
        <v>2997517.67</v>
      </c>
      <c r="I956">
        <v>2997517.67</v>
      </c>
      <c r="J956">
        <v>2979657.77</v>
      </c>
      <c r="K956" t="str">
        <f>VLOOKUP(Tabela1[[#This Row],[cdunidadegestora]],unidade!$C$1:$F$190,3,0)</f>
        <v>410003 - Secretaria Executiva de Articulação Nacional</v>
      </c>
      <c r="L956" t="str">
        <f>CONCATENATE(Tabela1[[#This Row],[cdgruponaturezadespesa]]," - ",Tabela1[[#This Row],[nmgruponaturezadespesa]])</f>
        <v>31 - Pessoal e Encargos Sociais</v>
      </c>
    </row>
    <row r="957" spans="1:12" x14ac:dyDescent="0.25">
      <c r="A957">
        <v>270030</v>
      </c>
      <c r="B957" t="s">
        <v>36</v>
      </c>
      <c r="C957">
        <v>31</v>
      </c>
      <c r="D957" t="s">
        <v>17</v>
      </c>
      <c r="E957">
        <v>2018</v>
      </c>
      <c r="F957">
        <v>16227631</v>
      </c>
      <c r="G957">
        <v>16245068.380000001</v>
      </c>
      <c r="H957">
        <v>17437.38</v>
      </c>
      <c r="I957">
        <v>17437.38</v>
      </c>
      <c r="J957">
        <v>17437.38</v>
      </c>
      <c r="K957" t="str">
        <f>VLOOKUP(Tabela1[[#This Row],[cdunidadegestora]],unidade!$C$1:$F$190,3,0)</f>
        <v>270030 - Administração do Porto de São Francisco do Sul</v>
      </c>
      <c r="L957" t="str">
        <f>CONCATENATE(Tabela1[[#This Row],[cdgruponaturezadespesa]]," - ",Tabela1[[#This Row],[nmgruponaturezadespesa]])</f>
        <v>31 - Pessoal e Encargos Sociais</v>
      </c>
    </row>
    <row r="958" spans="1:12" x14ac:dyDescent="0.25">
      <c r="A958">
        <v>410061</v>
      </c>
      <c r="B958" t="s">
        <v>123</v>
      </c>
      <c r="C958">
        <v>33</v>
      </c>
      <c r="D958" t="s">
        <v>11</v>
      </c>
      <c r="E958">
        <v>2018</v>
      </c>
      <c r="F958">
        <v>6521679</v>
      </c>
      <c r="G958">
        <v>372365.69</v>
      </c>
      <c r="H958">
        <v>372365.69</v>
      </c>
      <c r="I958">
        <v>372365.69</v>
      </c>
      <c r="J958">
        <v>372365.69</v>
      </c>
      <c r="K958" t="str">
        <f>VLOOKUP(Tabela1[[#This Row],[cdunidadegestora]],unidade!$C$1:$F$190,3,0)</f>
        <v>410061 - Agência de Desenvolvimento Regional de Canoinhas</v>
      </c>
      <c r="L958" t="str">
        <f>CONCATENATE(Tabela1[[#This Row],[cdgruponaturezadespesa]]," - ",Tabela1[[#This Row],[nmgruponaturezadespesa]])</f>
        <v>33 - Outras Despesas Correntes</v>
      </c>
    </row>
    <row r="959" spans="1:12" x14ac:dyDescent="0.25">
      <c r="A959">
        <v>410005</v>
      </c>
      <c r="B959" t="s">
        <v>125</v>
      </c>
      <c r="C959">
        <v>44</v>
      </c>
      <c r="D959" t="s">
        <v>14</v>
      </c>
      <c r="E959">
        <v>2018</v>
      </c>
      <c r="F959">
        <v>30000</v>
      </c>
      <c r="G959">
        <v>4360</v>
      </c>
      <c r="H959">
        <v>4360</v>
      </c>
      <c r="I959">
        <v>4360</v>
      </c>
      <c r="J959">
        <v>4360</v>
      </c>
      <c r="K959" t="str">
        <f>VLOOKUP(Tabela1[[#This Row],[cdunidadegestora]],unidade!$C$1:$F$190,3,0)</f>
        <v>410005 - Secretaria de Estado de Comunicação</v>
      </c>
      <c r="L959" t="str">
        <f>CONCATENATE(Tabela1[[#This Row],[cdgruponaturezadespesa]]," - ",Tabela1[[#This Row],[nmgruponaturezadespesa]])</f>
        <v>44 - Investimentos</v>
      </c>
    </row>
    <row r="960" spans="1:12" x14ac:dyDescent="0.25">
      <c r="A960">
        <v>520001</v>
      </c>
      <c r="B960" t="s">
        <v>134</v>
      </c>
      <c r="C960">
        <v>31</v>
      </c>
      <c r="D960" t="s">
        <v>17</v>
      </c>
      <c r="E960">
        <v>2018</v>
      </c>
      <c r="F960">
        <v>362770348</v>
      </c>
      <c r="G960">
        <v>351838830.37</v>
      </c>
      <c r="H960">
        <v>342840391.19999999</v>
      </c>
      <c r="I960">
        <v>342594843.23000002</v>
      </c>
      <c r="J960">
        <v>342453002.55000001</v>
      </c>
      <c r="K960" t="str">
        <f>VLOOKUP(Tabela1[[#This Row],[cdunidadegestora]],unidade!$C$1:$F$190,3,0)</f>
        <v>520001 - Secretaria de Estado da Fazenda</v>
      </c>
      <c r="L960" t="str">
        <f>CONCATENATE(Tabela1[[#This Row],[cdgruponaturezadespesa]]," - ",Tabela1[[#This Row],[nmgruponaturezadespesa]])</f>
        <v>31 - Pessoal e Encargos Sociais</v>
      </c>
    </row>
    <row r="961" spans="1:12" x14ac:dyDescent="0.25">
      <c r="A961">
        <v>410004</v>
      </c>
      <c r="B961" t="s">
        <v>73</v>
      </c>
      <c r="C961">
        <v>44</v>
      </c>
      <c r="D961" t="s">
        <v>14</v>
      </c>
      <c r="E961">
        <v>2018</v>
      </c>
      <c r="F961">
        <v>16000</v>
      </c>
      <c r="G961">
        <v>0</v>
      </c>
      <c r="H961">
        <v>0</v>
      </c>
      <c r="I961">
        <v>0</v>
      </c>
      <c r="J961">
        <v>0</v>
      </c>
      <c r="K961" t="str">
        <f>VLOOKUP(Tabela1[[#This Row],[cdunidadegestora]],unidade!$C$1:$F$190,3,0)</f>
        <v>410004 - Secretaria Executiva de Assuntos Internacionais</v>
      </c>
      <c r="L961" t="str">
        <f>CONCATENATE(Tabela1[[#This Row],[cdgruponaturezadespesa]]," - ",Tabela1[[#This Row],[nmgruponaturezadespesa]])</f>
        <v>44 - Investimentos</v>
      </c>
    </row>
    <row r="962" spans="1:12" x14ac:dyDescent="0.25">
      <c r="A962">
        <v>410001</v>
      </c>
      <c r="B962" t="s">
        <v>71</v>
      </c>
      <c r="C962">
        <v>31</v>
      </c>
      <c r="D962" t="s">
        <v>17</v>
      </c>
      <c r="E962">
        <v>2018</v>
      </c>
      <c r="F962">
        <v>22273185</v>
      </c>
      <c r="G962">
        <v>17292677.16</v>
      </c>
      <c r="H962">
        <v>17292674.739999998</v>
      </c>
      <c r="I962">
        <v>17233140.050000001</v>
      </c>
      <c r="J962">
        <v>17120927.370000001</v>
      </c>
      <c r="K962" t="str">
        <f>VLOOKUP(Tabela1[[#This Row],[cdunidadegestora]],unidade!$C$1:$F$190,3,0)</f>
        <v>410001 - Secretaria de Estado da Casa Civil</v>
      </c>
      <c r="L962" t="str">
        <f>CONCATENATE(Tabela1[[#This Row],[cdgruponaturezadespesa]]," - ",Tabela1[[#This Row],[nmgruponaturezadespesa]])</f>
        <v>31 - Pessoal e Encargos Sociais</v>
      </c>
    </row>
    <row r="963" spans="1:12" x14ac:dyDescent="0.25">
      <c r="A963">
        <v>180001</v>
      </c>
      <c r="B963" t="s">
        <v>70</v>
      </c>
      <c r="C963">
        <v>44</v>
      </c>
      <c r="D963" t="s">
        <v>14</v>
      </c>
      <c r="E963">
        <v>2018</v>
      </c>
      <c r="F963">
        <v>13000</v>
      </c>
      <c r="G963">
        <v>1906.17</v>
      </c>
      <c r="H963">
        <v>1906.17</v>
      </c>
      <c r="I963">
        <v>1906.17</v>
      </c>
      <c r="J963">
        <v>1906.17</v>
      </c>
      <c r="K963" t="str">
        <f>VLOOKUP(Tabela1[[#This Row],[cdunidadegestora]],unidade!$C$1:$F$190,3,0)</f>
        <v>180001 - Secretaria de Estado do Planejamento</v>
      </c>
      <c r="L963" t="str">
        <f>CONCATENATE(Tabela1[[#This Row],[cdgruponaturezadespesa]]," - ",Tabela1[[#This Row],[nmgruponaturezadespesa]])</f>
        <v>44 - Investimentos</v>
      </c>
    </row>
    <row r="964" spans="1:12" x14ac:dyDescent="0.25">
      <c r="A964">
        <v>410039</v>
      </c>
      <c r="B964" t="s">
        <v>149</v>
      </c>
      <c r="C964">
        <v>31</v>
      </c>
      <c r="D964" t="s">
        <v>17</v>
      </c>
      <c r="E964">
        <v>2019</v>
      </c>
      <c r="F964">
        <v>5757010</v>
      </c>
      <c r="G964">
        <v>1448167.46</v>
      </c>
      <c r="H964">
        <v>1448167.46</v>
      </c>
      <c r="I964">
        <v>1448167.46</v>
      </c>
      <c r="J964">
        <v>1448167.46</v>
      </c>
      <c r="K964" t="str">
        <f>VLOOKUP(Tabela1[[#This Row],[cdunidadegestora]],unidade!$C$1:$F$190,3,0)</f>
        <v>410039 - Agência de Desenvolvimento Regional de São Lourenço do Oeste</v>
      </c>
      <c r="L964" t="str">
        <f>CONCATENATE(Tabela1[[#This Row],[cdgruponaturezadespesa]]," - ",Tabela1[[#This Row],[nmgruponaturezadespesa]])</f>
        <v>31 - Pessoal e Encargos Sociais</v>
      </c>
    </row>
    <row r="965" spans="1:12" x14ac:dyDescent="0.25">
      <c r="A965">
        <v>550091</v>
      </c>
      <c r="B965" t="s">
        <v>51</v>
      </c>
      <c r="C965">
        <v>33</v>
      </c>
      <c r="D965" t="s">
        <v>11</v>
      </c>
      <c r="E965">
        <v>2019</v>
      </c>
      <c r="F965">
        <v>21945593</v>
      </c>
      <c r="G965">
        <v>24685456.899999999</v>
      </c>
      <c r="H965">
        <v>12520062.789999999</v>
      </c>
      <c r="I965">
        <v>10162939.4</v>
      </c>
      <c r="J965">
        <v>10046097.24</v>
      </c>
      <c r="K965" t="str">
        <f>VLOOKUP(Tabela1[[#This Row],[cdunidadegestora]],unidade!$C$1:$F$190,3,0)</f>
        <v>550091 - Fundo Estadual de Defesa Civil</v>
      </c>
      <c r="L965" t="str">
        <f>CONCATENATE(Tabela1[[#This Row],[cdgruponaturezadespesa]]," - ",Tabela1[[#This Row],[nmgruponaturezadespesa]])</f>
        <v>33 - Outras Despesas Correntes</v>
      </c>
    </row>
    <row r="966" spans="1:12" x14ac:dyDescent="0.25">
      <c r="A966">
        <v>440023</v>
      </c>
      <c r="B966" t="s">
        <v>167</v>
      </c>
      <c r="C966">
        <v>33</v>
      </c>
      <c r="D966" t="s">
        <v>11</v>
      </c>
      <c r="E966">
        <v>2019</v>
      </c>
      <c r="F966">
        <v>53005243</v>
      </c>
      <c r="G966">
        <v>68477574.489999995</v>
      </c>
      <c r="H966">
        <v>59930437.479999997</v>
      </c>
      <c r="I966">
        <v>57485823.880000003</v>
      </c>
      <c r="J966">
        <v>55185130.659999996</v>
      </c>
      <c r="K966" t="str">
        <f>VLOOKUP(Tabela1[[#This Row],[cdunidadegestora]],unidade!$C$1:$F$190,3,0)</f>
        <v>440023 - Empresa de Pesquisa Agropecuária e Extensão Rural de Santa Catarina S/A</v>
      </c>
      <c r="L966" t="str">
        <f>CONCATENATE(Tabela1[[#This Row],[cdgruponaturezadespesa]]," - ",Tabela1[[#This Row],[nmgruponaturezadespesa]])</f>
        <v>33 - Outras Despesas Correntes</v>
      </c>
    </row>
    <row r="967" spans="1:12" x14ac:dyDescent="0.25">
      <c r="A967">
        <v>540097</v>
      </c>
      <c r="B967" t="s">
        <v>105</v>
      </c>
      <c r="C967">
        <v>33</v>
      </c>
      <c r="D967" t="s">
        <v>11</v>
      </c>
      <c r="E967">
        <v>2019</v>
      </c>
      <c r="F967">
        <v>1000000</v>
      </c>
      <c r="G967">
        <v>1044816.18</v>
      </c>
      <c r="H967">
        <v>951739.04</v>
      </c>
      <c r="I967">
        <v>585196.86</v>
      </c>
      <c r="J967">
        <v>578042.19999999995</v>
      </c>
      <c r="K967" t="str">
        <f>VLOOKUP(Tabela1[[#This Row],[cdunidadegestora]],unidade!$C$1:$F$190,3,0)</f>
        <v>540097 - Fundo Rotativo do Complexo Penitenciário da GrandeFlorianópolis</v>
      </c>
      <c r="L967" t="str">
        <f>CONCATENATE(Tabela1[[#This Row],[cdgruponaturezadespesa]]," - ",Tabela1[[#This Row],[nmgruponaturezadespesa]])</f>
        <v>33 - Outras Despesas Correntes</v>
      </c>
    </row>
    <row r="968" spans="1:12" x14ac:dyDescent="0.25">
      <c r="A968">
        <v>530001</v>
      </c>
      <c r="B968" t="s">
        <v>45</v>
      </c>
      <c r="C968">
        <v>44</v>
      </c>
      <c r="D968" t="s">
        <v>14</v>
      </c>
      <c r="E968">
        <v>2019</v>
      </c>
      <c r="F968">
        <v>152741519</v>
      </c>
      <c r="G968">
        <v>856853211.79999995</v>
      </c>
      <c r="H968">
        <v>227969285.00999999</v>
      </c>
      <c r="I968">
        <v>156891903.38</v>
      </c>
      <c r="J968">
        <v>156531958.49000001</v>
      </c>
      <c r="K968" t="str">
        <f>VLOOKUP(Tabela1[[#This Row],[cdunidadegestora]],unidade!$C$1:$F$190,3,0)</f>
        <v>530001 - Secretaria de Estado da Infraestrutura</v>
      </c>
      <c r="L968" t="str">
        <f>CONCATENATE(Tabela1[[#This Row],[cdgruponaturezadespesa]]," - ",Tabela1[[#This Row],[nmgruponaturezadespesa]])</f>
        <v>44 - Investimentos</v>
      </c>
    </row>
    <row r="969" spans="1:12" x14ac:dyDescent="0.25">
      <c r="A969">
        <v>470092</v>
      </c>
      <c r="B969" t="s">
        <v>150</v>
      </c>
      <c r="C969">
        <v>31</v>
      </c>
      <c r="D969" t="s">
        <v>17</v>
      </c>
      <c r="E969">
        <v>2019</v>
      </c>
      <c r="F969">
        <v>20315494</v>
      </c>
      <c r="G969">
        <v>23115494</v>
      </c>
      <c r="H969">
        <v>12776852.529999999</v>
      </c>
      <c r="I969">
        <v>9741328.8000000007</v>
      </c>
      <c r="J969">
        <v>9741328.8000000007</v>
      </c>
      <c r="K969" t="str">
        <f>VLOOKUP(Tabela1[[#This Row],[cdunidadegestora]],unidade!$C$1:$F$190,3,0)</f>
        <v>470092 - Fundo do Plano de Saúde dos Servidores Públicos Estaduais</v>
      </c>
      <c r="L969" t="str">
        <f>CONCATENATE(Tabela1[[#This Row],[cdgruponaturezadespesa]]," - ",Tabela1[[#This Row],[nmgruponaturezadespesa]])</f>
        <v>31 - Pessoal e Encargos Sociais</v>
      </c>
    </row>
    <row r="970" spans="1:12" x14ac:dyDescent="0.25">
      <c r="A970">
        <v>270024</v>
      </c>
      <c r="B970" t="s">
        <v>118</v>
      </c>
      <c r="C970">
        <v>33</v>
      </c>
      <c r="D970" t="s">
        <v>11</v>
      </c>
      <c r="E970">
        <v>2019</v>
      </c>
      <c r="F970">
        <v>90531585</v>
      </c>
      <c r="G970">
        <v>41460123.07</v>
      </c>
      <c r="H970">
        <v>24111167.350000001</v>
      </c>
      <c r="I970">
        <v>23930598.07</v>
      </c>
      <c r="J970">
        <v>23928963.120000001</v>
      </c>
      <c r="K970" t="str">
        <f>VLOOKUP(Tabela1[[#This Row],[cdunidadegestora]],unidade!$C$1:$F$190,3,0)</f>
        <v>270024 - Fundação de Amparo à Pesquisa e Inovação do Estado de Santa Catarina - FAPESC</v>
      </c>
      <c r="L970" t="str">
        <f>CONCATENATE(Tabela1[[#This Row],[cdgruponaturezadespesa]]," - ",Tabela1[[#This Row],[nmgruponaturezadespesa]])</f>
        <v>33 - Outras Despesas Correntes</v>
      </c>
    </row>
    <row r="971" spans="1:12" x14ac:dyDescent="0.25">
      <c r="A971">
        <v>410037</v>
      </c>
      <c r="B971" t="s">
        <v>99</v>
      </c>
      <c r="C971">
        <v>33</v>
      </c>
      <c r="D971" t="s">
        <v>11</v>
      </c>
      <c r="E971">
        <v>2019</v>
      </c>
      <c r="F971">
        <v>10817842</v>
      </c>
      <c r="G971">
        <v>853952.4</v>
      </c>
      <c r="H971">
        <v>853952.4</v>
      </c>
      <c r="I971">
        <v>853952.4</v>
      </c>
      <c r="J971">
        <v>853952.4</v>
      </c>
      <c r="K971" t="str">
        <f>VLOOKUP(Tabela1[[#This Row],[cdunidadegestora]],unidade!$C$1:$F$190,3,0)</f>
        <v>410037 - Agência de Desenvolvimento Regional de São Miguel do Oeste</v>
      </c>
      <c r="L971" t="str">
        <f>CONCATENATE(Tabela1[[#This Row],[cdgruponaturezadespesa]]," - ",Tabela1[[#This Row],[nmgruponaturezadespesa]])</f>
        <v>33 - Outras Despesas Correntes</v>
      </c>
    </row>
    <row r="972" spans="1:12" x14ac:dyDescent="0.25">
      <c r="A972">
        <v>440001</v>
      </c>
      <c r="B972" t="s">
        <v>124</v>
      </c>
      <c r="C972">
        <v>33</v>
      </c>
      <c r="D972" t="s">
        <v>11</v>
      </c>
      <c r="E972">
        <v>2019</v>
      </c>
      <c r="F972">
        <v>6385709</v>
      </c>
      <c r="G972">
        <v>14112919.810000001</v>
      </c>
      <c r="H972">
        <v>7412174.5800000001</v>
      </c>
      <c r="I972">
        <v>7113659.8499999996</v>
      </c>
      <c r="J972">
        <v>6999384.5800000001</v>
      </c>
      <c r="K972" t="str">
        <f>VLOOKUP(Tabela1[[#This Row],[cdunidadegestora]],unidade!$C$1:$F$190,3,0)</f>
        <v>440001 - Secretaria de Estado da Agricultura e da Pesca</v>
      </c>
      <c r="L972" t="str">
        <f>CONCATENATE(Tabela1[[#This Row],[cdgruponaturezadespesa]]," - ",Tabela1[[#This Row],[nmgruponaturezadespesa]])</f>
        <v>33 - Outras Despesas Correntes</v>
      </c>
    </row>
    <row r="973" spans="1:12" x14ac:dyDescent="0.25">
      <c r="A973">
        <v>410011</v>
      </c>
      <c r="B973" t="s">
        <v>166</v>
      </c>
      <c r="C973">
        <v>33</v>
      </c>
      <c r="D973" t="s">
        <v>11</v>
      </c>
      <c r="E973">
        <v>2019</v>
      </c>
      <c r="F973">
        <v>0</v>
      </c>
      <c r="G973">
        <v>7724894.3600000003</v>
      </c>
      <c r="H973">
        <v>4584332.93</v>
      </c>
      <c r="I973">
        <v>4063884.77</v>
      </c>
      <c r="J973">
        <v>4054921.92</v>
      </c>
      <c r="K973" t="str">
        <f>VLOOKUP(Tabela1[[#This Row],[cdunidadegestora]],unidade!$C$1:$F$190,3,0)</f>
        <v>410011 - Agência de Desenvolvimento do Turismo de Santa Catarina</v>
      </c>
      <c r="L973" t="str">
        <f>CONCATENATE(Tabela1[[#This Row],[cdgruponaturezadespesa]]," - ",Tabela1[[#This Row],[nmgruponaturezadespesa]])</f>
        <v>33 - Outras Despesas Correntes</v>
      </c>
    </row>
    <row r="974" spans="1:12" x14ac:dyDescent="0.25">
      <c r="A974">
        <v>180021</v>
      </c>
      <c r="B974" t="s">
        <v>67</v>
      </c>
      <c r="C974">
        <v>31</v>
      </c>
      <c r="D974" t="s">
        <v>17</v>
      </c>
      <c r="E974">
        <v>2016</v>
      </c>
      <c r="F974">
        <v>950000</v>
      </c>
      <c r="G974">
        <v>1094433.83</v>
      </c>
      <c r="H974">
        <v>1093596.52</v>
      </c>
      <c r="I974">
        <v>1030982.9</v>
      </c>
      <c r="J974">
        <v>1028195.55</v>
      </c>
      <c r="K974" t="str">
        <f>VLOOKUP(Tabela1[[#This Row],[cdunidadegestora]],unidade!$C$1:$F$190,3,0)</f>
        <v>180021 - Superintendência de Desenvolvimento da Região Metropolitana da Grande Florianópolis</v>
      </c>
      <c r="L974" t="str">
        <f>CONCATENATE(Tabela1[[#This Row],[cdgruponaturezadespesa]]," - ",Tabela1[[#This Row],[nmgruponaturezadespesa]])</f>
        <v>31 - Pessoal e Encargos Sociais</v>
      </c>
    </row>
    <row r="975" spans="1:12" x14ac:dyDescent="0.25">
      <c r="A975">
        <v>230093</v>
      </c>
      <c r="B975" t="s">
        <v>152</v>
      </c>
      <c r="C975">
        <v>33</v>
      </c>
      <c r="D975" t="s">
        <v>11</v>
      </c>
      <c r="E975">
        <v>2016</v>
      </c>
      <c r="F975">
        <v>2511000</v>
      </c>
      <c r="G975">
        <v>5386846.9000000004</v>
      </c>
      <c r="H975">
        <v>5164060.28</v>
      </c>
      <c r="I975">
        <v>5164060.28</v>
      </c>
      <c r="J975">
        <v>5164060.28</v>
      </c>
      <c r="K975" t="str">
        <f>VLOOKUP(Tabela1[[#This Row],[cdunidadegestora]],unidade!$C$1:$F$190,3,0)</f>
        <v>230093 - Fundo Estadual de Incentivo à Cultura</v>
      </c>
      <c r="L975" t="str">
        <f>CONCATENATE(Tabela1[[#This Row],[cdgruponaturezadespesa]]," - ",Tabela1[[#This Row],[nmgruponaturezadespesa]])</f>
        <v>33 - Outras Despesas Correntes</v>
      </c>
    </row>
    <row r="976" spans="1:12" x14ac:dyDescent="0.25">
      <c r="A976">
        <v>270021</v>
      </c>
      <c r="B976" t="s">
        <v>128</v>
      </c>
      <c r="C976">
        <v>31</v>
      </c>
      <c r="D976" t="s">
        <v>17</v>
      </c>
      <c r="E976">
        <v>2016</v>
      </c>
      <c r="F976">
        <v>40339981</v>
      </c>
      <c r="G976">
        <v>44785684.340000004</v>
      </c>
      <c r="H976">
        <v>43949719.090000004</v>
      </c>
      <c r="I976">
        <v>43884886.710000001</v>
      </c>
      <c r="J976">
        <v>43847852.299999997</v>
      </c>
      <c r="K976" t="str">
        <f>VLOOKUP(Tabela1[[#This Row],[cdunidadegestora]],unidade!$C$1:$F$190,3,0)</f>
        <v>270021 - Instituto do Meio Ambiente</v>
      </c>
      <c r="L976" t="str">
        <f>CONCATENATE(Tabela1[[#This Row],[cdgruponaturezadespesa]]," - ",Tabela1[[#This Row],[nmgruponaturezadespesa]])</f>
        <v>31 - Pessoal e Encargos Sociais</v>
      </c>
    </row>
    <row r="977" spans="1:12" x14ac:dyDescent="0.25">
      <c r="A977">
        <v>270092</v>
      </c>
      <c r="B977" t="s">
        <v>55</v>
      </c>
      <c r="C977">
        <v>44</v>
      </c>
      <c r="D977" t="s">
        <v>14</v>
      </c>
      <c r="E977">
        <v>2016</v>
      </c>
      <c r="F977">
        <v>5129647</v>
      </c>
      <c r="G977">
        <v>671129.8</v>
      </c>
      <c r="H977">
        <v>587545.07999999996</v>
      </c>
      <c r="I977">
        <v>585521.88</v>
      </c>
      <c r="J977">
        <v>582171.88</v>
      </c>
      <c r="K977" t="str">
        <f>VLOOKUP(Tabela1[[#This Row],[cdunidadegestora]],unidade!$C$1:$F$190,3,0)</f>
        <v>270092 - Fundo Estadual de Recursos Hídricos</v>
      </c>
      <c r="L977" t="str">
        <f>CONCATENATE(Tabela1[[#This Row],[cdgruponaturezadespesa]]," - ",Tabela1[[#This Row],[nmgruponaturezadespesa]])</f>
        <v>44 - Investimentos</v>
      </c>
    </row>
    <row r="978" spans="1:12" x14ac:dyDescent="0.25">
      <c r="A978">
        <v>410001</v>
      </c>
      <c r="B978" t="s">
        <v>71</v>
      </c>
      <c r="C978">
        <v>33</v>
      </c>
      <c r="D978" t="s">
        <v>11</v>
      </c>
      <c r="E978">
        <v>2016</v>
      </c>
      <c r="F978">
        <v>25599472</v>
      </c>
      <c r="G978">
        <v>24886701.02</v>
      </c>
      <c r="H978">
        <v>24304076.280000001</v>
      </c>
      <c r="I978">
        <v>21972591.300000001</v>
      </c>
      <c r="J978">
        <v>21882575.379999999</v>
      </c>
      <c r="K978" t="str">
        <f>VLOOKUP(Tabela1[[#This Row],[cdunidadegestora]],unidade!$C$1:$F$190,3,0)</f>
        <v>410001 - Secretaria de Estado da Casa Civil</v>
      </c>
      <c r="L978" t="str">
        <f>CONCATENATE(Tabela1[[#This Row],[cdgruponaturezadespesa]]," - ",Tabela1[[#This Row],[nmgruponaturezadespesa]])</f>
        <v>33 - Outras Despesas Correntes</v>
      </c>
    </row>
    <row r="979" spans="1:12" x14ac:dyDescent="0.25">
      <c r="A979">
        <v>410001</v>
      </c>
      <c r="B979" t="s">
        <v>71</v>
      </c>
      <c r="C979">
        <v>31</v>
      </c>
      <c r="D979" t="s">
        <v>17</v>
      </c>
      <c r="E979">
        <v>2016</v>
      </c>
      <c r="F979">
        <v>21144687</v>
      </c>
      <c r="G979">
        <v>20808127.149999999</v>
      </c>
      <c r="H979">
        <v>20792625.66</v>
      </c>
      <c r="I979">
        <v>20617011.91</v>
      </c>
      <c r="J979">
        <v>20441797.5</v>
      </c>
      <c r="K979" t="str">
        <f>VLOOKUP(Tabela1[[#This Row],[cdunidadegestora]],unidade!$C$1:$F$190,3,0)</f>
        <v>410001 - Secretaria de Estado da Casa Civil</v>
      </c>
      <c r="L979" t="str">
        <f>CONCATENATE(Tabela1[[#This Row],[cdgruponaturezadespesa]]," - ",Tabela1[[#This Row],[nmgruponaturezadespesa]])</f>
        <v>31 - Pessoal e Encargos Sociais</v>
      </c>
    </row>
    <row r="980" spans="1:12" x14ac:dyDescent="0.25">
      <c r="A980">
        <v>430001</v>
      </c>
      <c r="B980" t="s">
        <v>96</v>
      </c>
      <c r="C980">
        <v>31</v>
      </c>
      <c r="D980" t="s">
        <v>17</v>
      </c>
      <c r="E980">
        <v>2016</v>
      </c>
      <c r="F980">
        <v>18257150</v>
      </c>
      <c r="G980">
        <v>18170623.940000001</v>
      </c>
      <c r="H980">
        <v>18066945.68</v>
      </c>
      <c r="I980">
        <v>18066945.68</v>
      </c>
      <c r="J980">
        <v>17920208.219999999</v>
      </c>
      <c r="K980" t="str">
        <f>VLOOKUP(Tabela1[[#This Row],[cdunidadegestora]],unidade!$C$1:$F$190,3,0)</f>
        <v>430001 - Procuradoria Geral Junto ao Tribunal de Contas</v>
      </c>
      <c r="L980" t="str">
        <f>CONCATENATE(Tabela1[[#This Row],[cdgruponaturezadespesa]]," - ",Tabela1[[#This Row],[nmgruponaturezadespesa]])</f>
        <v>31 - Pessoal e Encargos Sociais</v>
      </c>
    </row>
    <row r="981" spans="1:12" x14ac:dyDescent="0.25">
      <c r="A981">
        <v>440001</v>
      </c>
      <c r="B981" t="s">
        <v>124</v>
      </c>
      <c r="C981">
        <v>44</v>
      </c>
      <c r="D981" t="s">
        <v>14</v>
      </c>
      <c r="E981">
        <v>2016</v>
      </c>
      <c r="F981">
        <v>9197535</v>
      </c>
      <c r="G981">
        <v>6648759.9100000001</v>
      </c>
      <c r="H981">
        <v>4187310.65</v>
      </c>
      <c r="I981">
        <v>3675810.65</v>
      </c>
      <c r="J981">
        <v>3671675.65</v>
      </c>
      <c r="K981" t="str">
        <f>VLOOKUP(Tabela1[[#This Row],[cdunidadegestora]],unidade!$C$1:$F$190,3,0)</f>
        <v>440001 - Secretaria de Estado da Agricultura e da Pesca</v>
      </c>
      <c r="L981" t="str">
        <f>CONCATENATE(Tabela1[[#This Row],[cdgruponaturezadespesa]]," - ",Tabela1[[#This Row],[nmgruponaturezadespesa]])</f>
        <v>44 - Investimentos</v>
      </c>
    </row>
    <row r="982" spans="1:12" x14ac:dyDescent="0.25">
      <c r="A982">
        <v>450021</v>
      </c>
      <c r="B982" t="s">
        <v>62</v>
      </c>
      <c r="C982">
        <v>33</v>
      </c>
      <c r="D982" t="s">
        <v>11</v>
      </c>
      <c r="E982">
        <v>2016</v>
      </c>
      <c r="F982">
        <v>94688819</v>
      </c>
      <c r="G982">
        <v>78697217.680000007</v>
      </c>
      <c r="H982">
        <v>21283471.489999998</v>
      </c>
      <c r="I982">
        <v>21063716.109999999</v>
      </c>
      <c r="J982">
        <v>20607446.039999999</v>
      </c>
      <c r="K982" t="str">
        <f>VLOOKUP(Tabela1[[#This Row],[cdunidadegestora]],unidade!$C$1:$F$190,3,0)</f>
        <v>450021 - Fundação Catarinense de Educação Especial</v>
      </c>
      <c r="L982" t="str">
        <f>CONCATENATE(Tabela1[[#This Row],[cdgruponaturezadespesa]]," - ",Tabela1[[#This Row],[nmgruponaturezadespesa]])</f>
        <v>33 - Outras Despesas Correntes</v>
      </c>
    </row>
    <row r="983" spans="1:12" x14ac:dyDescent="0.25">
      <c r="A983">
        <v>450021</v>
      </c>
      <c r="B983" t="s">
        <v>62</v>
      </c>
      <c r="C983">
        <v>31</v>
      </c>
      <c r="D983" t="s">
        <v>17</v>
      </c>
      <c r="E983">
        <v>2016</v>
      </c>
      <c r="F983">
        <v>132736303</v>
      </c>
      <c r="G983">
        <v>177970957.06</v>
      </c>
      <c r="H983">
        <v>176882417.43000001</v>
      </c>
      <c r="I983">
        <v>176882417.43000001</v>
      </c>
      <c r="J983">
        <v>176322670.56999999</v>
      </c>
      <c r="K983" t="str">
        <f>VLOOKUP(Tabela1[[#This Row],[cdunidadegestora]],unidade!$C$1:$F$190,3,0)</f>
        <v>450021 - Fundação Catarinense de Educação Especial</v>
      </c>
      <c r="L983" t="str">
        <f>CONCATENATE(Tabela1[[#This Row],[cdgruponaturezadespesa]]," - ",Tabela1[[#This Row],[nmgruponaturezadespesa]])</f>
        <v>31 - Pessoal e Encargos Sociais</v>
      </c>
    </row>
    <row r="984" spans="1:12" x14ac:dyDescent="0.25">
      <c r="A984">
        <v>520030</v>
      </c>
      <c r="B984" t="s">
        <v>77</v>
      </c>
      <c r="C984">
        <v>31</v>
      </c>
      <c r="D984" t="s">
        <v>17</v>
      </c>
      <c r="E984">
        <v>2016</v>
      </c>
      <c r="F984">
        <v>2203918</v>
      </c>
      <c r="G984">
        <v>1652504.67</v>
      </c>
      <c r="H984">
        <v>1648029.71</v>
      </c>
      <c r="I984">
        <v>1648029.71</v>
      </c>
      <c r="J984">
        <v>1643487.15</v>
      </c>
      <c r="K984" t="str">
        <f>VLOOKUP(Tabela1[[#This Row],[cdunidadegestora]],unidade!$C$1:$F$190,3,0)</f>
        <v>520030 - Fundação Escola de Governo</v>
      </c>
      <c r="L984" t="str">
        <f>CONCATENATE(Tabela1[[#This Row],[cdgruponaturezadespesa]]," - ",Tabela1[[#This Row],[nmgruponaturezadespesa]])</f>
        <v>31 - Pessoal e Encargos Sociais</v>
      </c>
    </row>
    <row r="985" spans="1:12" x14ac:dyDescent="0.25">
      <c r="A985">
        <v>550091</v>
      </c>
      <c r="B985" t="s">
        <v>51</v>
      </c>
      <c r="C985">
        <v>33</v>
      </c>
      <c r="D985" t="s">
        <v>11</v>
      </c>
      <c r="E985">
        <v>2016</v>
      </c>
      <c r="F985">
        <v>32109889</v>
      </c>
      <c r="G985">
        <v>38161922.539999999</v>
      </c>
      <c r="H985">
        <v>18279010.210000001</v>
      </c>
      <c r="I985">
        <v>13434705.810000001</v>
      </c>
      <c r="J985">
        <v>13274418.060000001</v>
      </c>
      <c r="K985" t="str">
        <f>VLOOKUP(Tabela1[[#This Row],[cdunidadegestora]],unidade!$C$1:$F$190,3,0)</f>
        <v>550091 - Fundo Estadual de Defesa Civil</v>
      </c>
      <c r="L985" t="str">
        <f>CONCATENATE(Tabela1[[#This Row],[cdgruponaturezadespesa]]," - ",Tabela1[[#This Row],[nmgruponaturezadespesa]])</f>
        <v>33 - Outras Despesas Correntes</v>
      </c>
    </row>
    <row r="986" spans="1:12" x14ac:dyDescent="0.25">
      <c r="A986">
        <v>600001</v>
      </c>
      <c r="B986" t="s">
        <v>155</v>
      </c>
      <c r="C986">
        <v>33</v>
      </c>
      <c r="D986" t="s">
        <v>11</v>
      </c>
      <c r="E986">
        <v>2016</v>
      </c>
      <c r="F986">
        <v>2652068</v>
      </c>
      <c r="G986">
        <v>4477191.0599999996</v>
      </c>
      <c r="H986">
        <v>3677909.77</v>
      </c>
      <c r="I986">
        <v>3658981.58</v>
      </c>
      <c r="J986">
        <v>3624891.45</v>
      </c>
      <c r="K986" t="str">
        <f>VLOOKUP(Tabela1[[#This Row],[cdunidadegestora]],unidade!$C$1:$F$190,3,0)</f>
        <v>410031 - Agência de Desenvolvimento Regional de Itapiranga</v>
      </c>
      <c r="L986" t="str">
        <f>CONCATENATE(Tabela1[[#This Row],[cdgruponaturezadespesa]]," - ",Tabela1[[#This Row],[nmgruponaturezadespesa]])</f>
        <v>33 - Outras Despesas Correntes</v>
      </c>
    </row>
    <row r="987" spans="1:12" x14ac:dyDescent="0.25">
      <c r="A987">
        <v>620001</v>
      </c>
      <c r="B987" t="s">
        <v>136</v>
      </c>
      <c r="C987">
        <v>33</v>
      </c>
      <c r="D987" t="s">
        <v>11</v>
      </c>
      <c r="E987">
        <v>2016</v>
      </c>
      <c r="F987">
        <v>3249701</v>
      </c>
      <c r="G987">
        <v>5225570.7</v>
      </c>
      <c r="H987">
        <v>4132303.85</v>
      </c>
      <c r="I987">
        <v>4047097.65</v>
      </c>
      <c r="J987">
        <v>4039257.65</v>
      </c>
      <c r="K987" t="str">
        <f>VLOOKUP(Tabela1[[#This Row],[cdunidadegestora]],unidade!$C$1:$F$190,3,0)</f>
        <v>410033 - Agência de Desenvolvimento Regional de Seara</v>
      </c>
      <c r="L987" t="str">
        <f>CONCATENATE(Tabela1[[#This Row],[cdgruponaturezadespesa]]," - ",Tabela1[[#This Row],[nmgruponaturezadespesa]])</f>
        <v>33 - Outras Despesas Correntes</v>
      </c>
    </row>
    <row r="988" spans="1:12" x14ac:dyDescent="0.25">
      <c r="A988">
        <v>730001</v>
      </c>
      <c r="B988" t="s">
        <v>30</v>
      </c>
      <c r="C988">
        <v>44</v>
      </c>
      <c r="D988" t="s">
        <v>14</v>
      </c>
      <c r="E988">
        <v>2016</v>
      </c>
      <c r="F988">
        <v>805350</v>
      </c>
      <c r="G988">
        <v>27176674.620000001</v>
      </c>
      <c r="H988">
        <v>25747503.5</v>
      </c>
      <c r="I988">
        <v>25257263.030000001</v>
      </c>
      <c r="J988">
        <v>24654028.420000002</v>
      </c>
      <c r="K988" t="str">
        <f>VLOOKUP(Tabela1[[#This Row],[cdunidadegestora]],unidade!$C$1:$F$190,3,0)</f>
        <v>410040 - Agência de Desenvolvimento Regional de Chapecó</v>
      </c>
      <c r="L988" t="str">
        <f>CONCATENATE(Tabela1[[#This Row],[cdgruponaturezadespesa]]," - ",Tabela1[[#This Row],[nmgruponaturezadespesa]])</f>
        <v>44 - Investimentos</v>
      </c>
    </row>
    <row r="989" spans="1:12" x14ac:dyDescent="0.25">
      <c r="A989">
        <v>770001</v>
      </c>
      <c r="B989" t="s">
        <v>137</v>
      </c>
      <c r="C989">
        <v>31</v>
      </c>
      <c r="D989" t="s">
        <v>17</v>
      </c>
      <c r="E989">
        <v>2016</v>
      </c>
      <c r="F989">
        <v>3488679</v>
      </c>
      <c r="G989">
        <v>3232977.54</v>
      </c>
      <c r="H989">
        <v>3227795.68</v>
      </c>
      <c r="I989">
        <v>3227795.68</v>
      </c>
      <c r="J989">
        <v>3227795.68</v>
      </c>
      <c r="K989" t="str">
        <f>VLOOKUP(Tabela1[[#This Row],[cdunidadegestora]],unidade!$C$1:$F$190,3,0)</f>
        <v>410044 - Agência de Desenvolvimento Regional de Campos Novos</v>
      </c>
      <c r="L989" t="str">
        <f>CONCATENATE(Tabela1[[#This Row],[cdgruponaturezadespesa]]," - ",Tabela1[[#This Row],[nmgruponaturezadespesa]])</f>
        <v>31 - Pessoal e Encargos Sociais</v>
      </c>
    </row>
    <row r="990" spans="1:12" x14ac:dyDescent="0.25">
      <c r="A990">
        <v>800001</v>
      </c>
      <c r="B990" t="s">
        <v>156</v>
      </c>
      <c r="C990">
        <v>33</v>
      </c>
      <c r="D990" t="s">
        <v>11</v>
      </c>
      <c r="E990">
        <v>2016</v>
      </c>
      <c r="F990">
        <v>3211503</v>
      </c>
      <c r="G990">
        <v>4121238.32</v>
      </c>
      <c r="H990">
        <v>2921748.91</v>
      </c>
      <c r="I990">
        <v>2881128.65</v>
      </c>
      <c r="J990">
        <v>2865665.21</v>
      </c>
      <c r="K990" t="str">
        <f>VLOOKUP(Tabela1[[#This Row],[cdunidadegestora]],unidade!$C$1:$F$190,3,0)</f>
        <v>410047 - Agência de Desenvolvimento Regional de Curitibanos</v>
      </c>
      <c r="L990" t="str">
        <f>CONCATENATE(Tabela1[[#This Row],[cdgruponaturezadespesa]]," - ",Tabela1[[#This Row],[nmgruponaturezadespesa]])</f>
        <v>33 - Outras Despesas Correntes</v>
      </c>
    </row>
    <row r="991" spans="1:12" x14ac:dyDescent="0.25">
      <c r="A991">
        <v>810001</v>
      </c>
      <c r="B991" t="s">
        <v>114</v>
      </c>
      <c r="C991">
        <v>33</v>
      </c>
      <c r="D991" t="s">
        <v>11</v>
      </c>
      <c r="E991">
        <v>2016</v>
      </c>
      <c r="F991">
        <v>4589961</v>
      </c>
      <c r="G991">
        <v>7477358.8600000003</v>
      </c>
      <c r="H991">
        <v>6072556.6900000004</v>
      </c>
      <c r="I991">
        <v>5974397.6200000001</v>
      </c>
      <c r="J991">
        <v>5974397.6200000001</v>
      </c>
      <c r="K991" t="str">
        <f>VLOOKUP(Tabela1[[#This Row],[cdunidadegestora]],unidade!$C$1:$F$190,3,0)</f>
        <v>410048 - Agência de Desenvolvimento Regional de Rio do Sul</v>
      </c>
      <c r="L991" t="str">
        <f>CONCATENATE(Tabela1[[#This Row],[cdgruponaturezadespesa]]," - ",Tabela1[[#This Row],[nmgruponaturezadespesa]])</f>
        <v>33 - Outras Despesas Correntes</v>
      </c>
    </row>
    <row r="992" spans="1:12" x14ac:dyDescent="0.25">
      <c r="A992">
        <v>910001</v>
      </c>
      <c r="B992" t="s">
        <v>169</v>
      </c>
      <c r="C992">
        <v>31</v>
      </c>
      <c r="D992" t="s">
        <v>17</v>
      </c>
      <c r="E992">
        <v>2016</v>
      </c>
      <c r="F992">
        <v>5161677</v>
      </c>
      <c r="G992">
        <v>6479018.8600000003</v>
      </c>
      <c r="H992">
        <v>6456444.8099999996</v>
      </c>
      <c r="I992">
        <v>6456444.8099999996</v>
      </c>
      <c r="J992">
        <v>6456444.8099999996</v>
      </c>
      <c r="K992" t="str">
        <f>VLOOKUP(Tabela1[[#This Row],[cdunidadegestora]],unidade!$C$1:$F$190,3,0)</f>
        <v>410057 - Agência de Desenvolvimento Regional de Araranguá</v>
      </c>
      <c r="L992" t="str">
        <f>CONCATENATE(Tabela1[[#This Row],[cdgruponaturezadespesa]]," - ",Tabela1[[#This Row],[nmgruponaturezadespesa]])</f>
        <v>31 - Pessoal e Encargos Sociais</v>
      </c>
    </row>
    <row r="993" spans="1:12" x14ac:dyDescent="0.25">
      <c r="A993">
        <v>940001</v>
      </c>
      <c r="B993" t="s">
        <v>170</v>
      </c>
      <c r="C993">
        <v>44</v>
      </c>
      <c r="D993" t="s">
        <v>14</v>
      </c>
      <c r="E993">
        <v>2016</v>
      </c>
      <c r="F993">
        <v>599481</v>
      </c>
      <c r="G993">
        <v>4019414.77</v>
      </c>
      <c r="H993">
        <v>3777465.3</v>
      </c>
      <c r="I993">
        <v>3777465.3</v>
      </c>
      <c r="J993">
        <v>3777465.3</v>
      </c>
      <c r="K993" t="str">
        <f>VLOOKUP(Tabela1[[#This Row],[cdunidadegestora]],unidade!$C$1:$F$190,3,0)</f>
        <v>410060 - Agência de Desenvolvimento Regional de Mafra</v>
      </c>
      <c r="L993" t="str">
        <f>CONCATENATE(Tabela1[[#This Row],[cdgruponaturezadespesa]]," - ",Tabela1[[#This Row],[nmgruponaturezadespesa]])</f>
        <v>44 - Investimentos</v>
      </c>
    </row>
    <row r="994" spans="1:12" x14ac:dyDescent="0.25">
      <c r="A994">
        <v>980001</v>
      </c>
      <c r="B994" t="s">
        <v>83</v>
      </c>
      <c r="C994">
        <v>31</v>
      </c>
      <c r="D994" t="s">
        <v>17</v>
      </c>
      <c r="E994">
        <v>2016</v>
      </c>
      <c r="F994">
        <v>3718860</v>
      </c>
      <c r="G994">
        <v>4087393.32</v>
      </c>
      <c r="H994">
        <v>4075047.55</v>
      </c>
      <c r="I994">
        <v>4075047.55</v>
      </c>
      <c r="J994">
        <v>4075047.55</v>
      </c>
      <c r="K994" t="str">
        <f>VLOOKUP(Tabela1[[#This Row],[cdunidadegestora]],unidade!$C$1:$F$190,3,0)</f>
        <v>410064 - Agência de Desenvolvimento Regional de Palmitos</v>
      </c>
      <c r="L994" t="str">
        <f>CONCATENATE(Tabela1[[#This Row],[cdgruponaturezadespesa]]," - ",Tabela1[[#This Row],[nmgruponaturezadespesa]])</f>
        <v>31 - Pessoal e Encargos Sociais</v>
      </c>
    </row>
    <row r="995" spans="1:12" x14ac:dyDescent="0.25">
      <c r="A995">
        <v>990001</v>
      </c>
      <c r="B995" t="s">
        <v>171</v>
      </c>
      <c r="C995">
        <v>33</v>
      </c>
      <c r="D995" t="s">
        <v>11</v>
      </c>
      <c r="E995">
        <v>2016</v>
      </c>
      <c r="F995">
        <v>3813088</v>
      </c>
      <c r="G995">
        <v>5552345.1399999997</v>
      </c>
      <c r="H995">
        <v>4257065.1100000003</v>
      </c>
      <c r="I995">
        <v>4229796.7</v>
      </c>
      <c r="J995">
        <v>4213995.7</v>
      </c>
      <c r="K995" t="str">
        <f>VLOOKUP(Tabela1[[#This Row],[cdunidadegestora]],unidade!$C$1:$F$190,3,0)</f>
        <v>410065 - Agência de Desenvolvimento Regional de Dionísio Cerqueira</v>
      </c>
      <c r="L995" t="str">
        <f>CONCATENATE(Tabela1[[#This Row],[cdgruponaturezadespesa]]," - ",Tabela1[[#This Row],[nmgruponaturezadespesa]])</f>
        <v>33 - Outras Despesas Correntes</v>
      </c>
    </row>
    <row r="996" spans="1:12" x14ac:dyDescent="0.25">
      <c r="A996">
        <v>160097</v>
      </c>
      <c r="B996" t="s">
        <v>13</v>
      </c>
      <c r="C996">
        <v>44</v>
      </c>
      <c r="D996" t="s">
        <v>14</v>
      </c>
      <c r="E996">
        <v>2017</v>
      </c>
      <c r="F996">
        <v>29670745</v>
      </c>
      <c r="G996">
        <v>25261301.300000001</v>
      </c>
      <c r="H996">
        <v>13955352.02</v>
      </c>
      <c r="I996">
        <v>5375650.3499999996</v>
      </c>
      <c r="J996">
        <v>5263018.29</v>
      </c>
      <c r="K996" t="str">
        <f>VLOOKUP(Tabela1[[#This Row],[cdunidadegestora]],unidade!$C$1:$F$190,3,0)</f>
        <v>160097 - Fundo de Melhoria da Polícia Militar</v>
      </c>
      <c r="L996" t="str">
        <f>CONCATENATE(Tabela1[[#This Row],[cdgruponaturezadespesa]]," - ",Tabela1[[#This Row],[nmgruponaturezadespesa]])</f>
        <v>44 - Investimentos</v>
      </c>
    </row>
    <row r="997" spans="1:12" x14ac:dyDescent="0.25">
      <c r="A997">
        <v>260022</v>
      </c>
      <c r="B997" t="s">
        <v>18</v>
      </c>
      <c r="C997">
        <v>45</v>
      </c>
      <c r="D997" t="s">
        <v>47</v>
      </c>
      <c r="E997">
        <v>2017</v>
      </c>
      <c r="F997">
        <v>2900000</v>
      </c>
      <c r="G997">
        <v>2900000</v>
      </c>
      <c r="H997">
        <v>0</v>
      </c>
      <c r="I997">
        <v>0</v>
      </c>
      <c r="J997">
        <v>0</v>
      </c>
      <c r="K997" t="str">
        <f>VLOOKUP(Tabela1[[#This Row],[cdunidadegestora]],unidade!$C$1:$F$190,3,0)</f>
        <v>260022 - Companhia de Habitação do Estado de Santa Catarina S/A</v>
      </c>
      <c r="L997" t="str">
        <f>CONCATENATE(Tabela1[[#This Row],[cdgruponaturezadespesa]]," - ",Tabela1[[#This Row],[nmgruponaturezadespesa]])</f>
        <v>45 - Inversões Financeiras</v>
      </c>
    </row>
    <row r="998" spans="1:12" x14ac:dyDescent="0.25">
      <c r="A998">
        <v>270095</v>
      </c>
      <c r="B998" t="s">
        <v>153</v>
      </c>
      <c r="C998">
        <v>33</v>
      </c>
      <c r="D998" t="s">
        <v>11</v>
      </c>
      <c r="E998">
        <v>2017</v>
      </c>
      <c r="F998">
        <v>1140000</v>
      </c>
      <c r="G998">
        <v>696560</v>
      </c>
      <c r="H998">
        <v>518474.43</v>
      </c>
      <c r="I998">
        <v>518379.43</v>
      </c>
      <c r="J998">
        <v>518379.43</v>
      </c>
      <c r="K998" t="str">
        <f>VLOOKUP(Tabela1[[#This Row],[cdunidadegestora]],unidade!$C$1:$F$190,3,0)</f>
        <v>270095 - Fundo Catarinense de Mudanças Climáticas</v>
      </c>
      <c r="L998" t="str">
        <f>CONCATENATE(Tabela1[[#This Row],[cdgruponaturezadespesa]]," - ",Tabela1[[#This Row],[nmgruponaturezadespesa]])</f>
        <v>33 - Outras Despesas Correntes</v>
      </c>
    </row>
    <row r="999" spans="1:12" x14ac:dyDescent="0.25">
      <c r="A999">
        <v>410038</v>
      </c>
      <c r="B999" t="s">
        <v>66</v>
      </c>
      <c r="C999">
        <v>44</v>
      </c>
      <c r="D999" t="s">
        <v>14</v>
      </c>
      <c r="E999">
        <v>2017</v>
      </c>
      <c r="F999">
        <v>288738</v>
      </c>
      <c r="G999">
        <v>1547475.62</v>
      </c>
      <c r="H999">
        <v>1525278.62</v>
      </c>
      <c r="I999">
        <v>1525278.62</v>
      </c>
      <c r="J999">
        <v>1411755.11</v>
      </c>
      <c r="K999" t="str">
        <f>VLOOKUP(Tabela1[[#This Row],[cdunidadegestora]],unidade!$C$1:$F$190,3,0)</f>
        <v>410038 - Agência de Desenvolvimento Regional de Maravilha</v>
      </c>
      <c r="L999" t="str">
        <f>CONCATENATE(Tabela1[[#This Row],[cdgruponaturezadespesa]]," - ",Tabela1[[#This Row],[nmgruponaturezadespesa]])</f>
        <v>44 - Investimentos</v>
      </c>
    </row>
    <row r="1000" spans="1:12" x14ac:dyDescent="0.25">
      <c r="A1000">
        <v>410041</v>
      </c>
      <c r="B1000" t="s">
        <v>56</v>
      </c>
      <c r="C1000">
        <v>44</v>
      </c>
      <c r="D1000" t="s">
        <v>14</v>
      </c>
      <c r="E1000">
        <v>2017</v>
      </c>
      <c r="F1000">
        <v>404288</v>
      </c>
      <c r="G1000">
        <v>6059974.9699999997</v>
      </c>
      <c r="H1000">
        <v>5941884.5800000001</v>
      </c>
      <c r="I1000">
        <v>5573513.0700000003</v>
      </c>
      <c r="J1000">
        <v>5294154.62</v>
      </c>
      <c r="K1000" t="str">
        <f>VLOOKUP(Tabela1[[#This Row],[cdunidadegestora]],unidade!$C$1:$F$190,3,0)</f>
        <v>410041 - Agência de Desenvolvimento Regional de Xanxerê</v>
      </c>
      <c r="L1000" t="str">
        <f>CONCATENATE(Tabela1[[#This Row],[cdgruponaturezadespesa]]," - ",Tabela1[[#This Row],[nmgruponaturezadespesa]])</f>
        <v>44 - Investimentos</v>
      </c>
    </row>
    <row r="1001" spans="1:12" x14ac:dyDescent="0.25">
      <c r="A1001">
        <v>410042</v>
      </c>
      <c r="B1001" t="s">
        <v>164</v>
      </c>
      <c r="C1001">
        <v>44</v>
      </c>
      <c r="D1001" t="s">
        <v>14</v>
      </c>
      <c r="E1001">
        <v>2017</v>
      </c>
      <c r="F1001">
        <v>265521</v>
      </c>
      <c r="G1001">
        <v>1280008.6200000001</v>
      </c>
      <c r="H1001">
        <v>1120782.0900000001</v>
      </c>
      <c r="I1001">
        <v>1120782.0900000001</v>
      </c>
      <c r="J1001">
        <v>1110077.0900000001</v>
      </c>
      <c r="K1001" t="str">
        <f>VLOOKUP(Tabela1[[#This Row],[cdunidadegestora]],unidade!$C$1:$F$190,3,0)</f>
        <v>410042 - Agência de Desenvolvimento Regional de Concórdia</v>
      </c>
      <c r="L1001" t="str">
        <f>CONCATENATE(Tabela1[[#This Row],[cdgruponaturezadespesa]]," - ",Tabela1[[#This Row],[nmgruponaturezadespesa]])</f>
        <v>44 - Investimentos</v>
      </c>
    </row>
    <row r="1002" spans="1:12" x14ac:dyDescent="0.25">
      <c r="A1002">
        <v>410048</v>
      </c>
      <c r="B1002" t="s">
        <v>53</v>
      </c>
      <c r="C1002">
        <v>33</v>
      </c>
      <c r="D1002" t="s">
        <v>11</v>
      </c>
      <c r="E1002">
        <v>2017</v>
      </c>
      <c r="F1002">
        <v>5119301</v>
      </c>
      <c r="G1002">
        <v>7603627.5999999996</v>
      </c>
      <c r="H1002">
        <v>6572318.2599999998</v>
      </c>
      <c r="I1002">
        <v>6481470.0999999996</v>
      </c>
      <c r="J1002">
        <v>6385836.4800000004</v>
      </c>
      <c r="K1002" t="str">
        <f>VLOOKUP(Tabela1[[#This Row],[cdunidadegestora]],unidade!$C$1:$F$190,3,0)</f>
        <v>410048 - Agência de Desenvolvimento Regional de Rio do Sul</v>
      </c>
      <c r="L1002" t="str">
        <f>CONCATENATE(Tabela1[[#This Row],[cdgruponaturezadespesa]]," - ",Tabela1[[#This Row],[nmgruponaturezadespesa]])</f>
        <v>33 - Outras Despesas Correntes</v>
      </c>
    </row>
    <row r="1003" spans="1:12" x14ac:dyDescent="0.25">
      <c r="A1003">
        <v>410052</v>
      </c>
      <c r="B1003" t="s">
        <v>38</v>
      </c>
      <c r="C1003">
        <v>33</v>
      </c>
      <c r="D1003" t="s">
        <v>11</v>
      </c>
      <c r="E1003">
        <v>2017</v>
      </c>
      <c r="F1003">
        <v>8256988</v>
      </c>
      <c r="G1003">
        <v>10329477.539999999</v>
      </c>
      <c r="H1003">
        <v>8776264.8699999992</v>
      </c>
      <c r="I1003">
        <v>8536802.3900000006</v>
      </c>
      <c r="J1003">
        <v>8513289.9399999995</v>
      </c>
      <c r="K1003" t="str">
        <f>VLOOKUP(Tabela1[[#This Row],[cdunidadegestora]],unidade!$C$1:$F$190,3,0)</f>
        <v>410052 - Agência de Desenvolvimento Regional de Brusque</v>
      </c>
      <c r="L1003" t="str">
        <f>CONCATENATE(Tabela1[[#This Row],[cdgruponaturezadespesa]]," - ",Tabela1[[#This Row],[nmgruponaturezadespesa]])</f>
        <v>33 - Outras Despesas Correntes</v>
      </c>
    </row>
    <row r="1004" spans="1:12" x14ac:dyDescent="0.25">
      <c r="A1004">
        <v>410052</v>
      </c>
      <c r="B1004" t="s">
        <v>38</v>
      </c>
      <c r="C1004">
        <v>31</v>
      </c>
      <c r="D1004" t="s">
        <v>17</v>
      </c>
      <c r="E1004">
        <v>2017</v>
      </c>
      <c r="F1004">
        <v>4930263</v>
      </c>
      <c r="G1004">
        <v>4994478.1500000004</v>
      </c>
      <c r="H1004">
        <v>4994453.8600000003</v>
      </c>
      <c r="I1004">
        <v>4994453.8600000003</v>
      </c>
      <c r="J1004">
        <v>4979481.04</v>
      </c>
      <c r="K1004" t="str">
        <f>VLOOKUP(Tabela1[[#This Row],[cdunidadegestora]],unidade!$C$1:$F$190,3,0)</f>
        <v>410052 - Agência de Desenvolvimento Regional de Brusque</v>
      </c>
      <c r="L1004" t="str">
        <f>CONCATENATE(Tabela1[[#This Row],[cdgruponaturezadespesa]]," - ",Tabela1[[#This Row],[nmgruponaturezadespesa]])</f>
        <v>31 - Pessoal e Encargos Sociais</v>
      </c>
    </row>
    <row r="1005" spans="1:12" x14ac:dyDescent="0.25">
      <c r="A1005">
        <v>410062</v>
      </c>
      <c r="B1005" t="s">
        <v>41</v>
      </c>
      <c r="C1005">
        <v>33</v>
      </c>
      <c r="D1005" t="s">
        <v>11</v>
      </c>
      <c r="E1005">
        <v>2017</v>
      </c>
      <c r="F1005">
        <v>8921779</v>
      </c>
      <c r="G1005">
        <v>22417592.859999999</v>
      </c>
      <c r="H1005">
        <v>21907501.460000001</v>
      </c>
      <c r="I1005">
        <v>20901971.649999999</v>
      </c>
      <c r="J1005">
        <v>20699036.170000002</v>
      </c>
      <c r="K1005" t="str">
        <f>VLOOKUP(Tabela1[[#This Row],[cdunidadegestora]],unidade!$C$1:$F$190,3,0)</f>
        <v>410062 - Agência de Desenvolvimento Regional de Lages</v>
      </c>
      <c r="L1005" t="str">
        <f>CONCATENATE(Tabela1[[#This Row],[cdgruponaturezadespesa]]," - ",Tabela1[[#This Row],[nmgruponaturezadespesa]])</f>
        <v>33 - Outras Despesas Correntes</v>
      </c>
    </row>
    <row r="1006" spans="1:12" x14ac:dyDescent="0.25">
      <c r="A1006">
        <v>420001</v>
      </c>
      <c r="B1006" t="s">
        <v>65</v>
      </c>
      <c r="C1006">
        <v>31</v>
      </c>
      <c r="D1006" t="s">
        <v>17</v>
      </c>
      <c r="E1006">
        <v>2017</v>
      </c>
      <c r="F1006">
        <v>2937941</v>
      </c>
      <c r="G1006">
        <v>2956321.69</v>
      </c>
      <c r="H1006">
        <v>2956321.69</v>
      </c>
      <c r="I1006">
        <v>2956321.69</v>
      </c>
      <c r="J1006">
        <v>2918267.54</v>
      </c>
      <c r="K1006" t="str">
        <f>VLOOKUP(Tabela1[[#This Row],[cdunidadegestora]],unidade!$C$1:$F$190,3,0)</f>
        <v>420001 - Gabinete do Vice-Governador do Estado</v>
      </c>
      <c r="L1006" t="str">
        <f>CONCATENATE(Tabela1[[#This Row],[cdgruponaturezadespesa]]," - ",Tabela1[[#This Row],[nmgruponaturezadespesa]])</f>
        <v>31 - Pessoal e Encargos Sociais</v>
      </c>
    </row>
    <row r="1007" spans="1:12" x14ac:dyDescent="0.25">
      <c r="A1007">
        <v>440001</v>
      </c>
      <c r="B1007" t="s">
        <v>124</v>
      </c>
      <c r="C1007">
        <v>33</v>
      </c>
      <c r="D1007" t="s">
        <v>11</v>
      </c>
      <c r="E1007">
        <v>2017</v>
      </c>
      <c r="F1007">
        <v>13244476</v>
      </c>
      <c r="G1007">
        <v>9301163.0800000001</v>
      </c>
      <c r="H1007">
        <v>6645063.1500000004</v>
      </c>
      <c r="I1007">
        <v>6237620.2400000002</v>
      </c>
      <c r="J1007">
        <v>6007445.4199999999</v>
      </c>
      <c r="K1007" t="str">
        <f>VLOOKUP(Tabela1[[#This Row],[cdunidadegestora]],unidade!$C$1:$F$190,3,0)</f>
        <v>440001 - Secretaria de Estado da Agricultura e da Pesca</v>
      </c>
      <c r="L1007" t="str">
        <f>CONCATENATE(Tabela1[[#This Row],[cdgruponaturezadespesa]]," - ",Tabela1[[#This Row],[nmgruponaturezadespesa]])</f>
        <v>33 - Outras Despesas Correntes</v>
      </c>
    </row>
    <row r="1008" spans="1:12" x14ac:dyDescent="0.25">
      <c r="A1008">
        <v>440001</v>
      </c>
      <c r="B1008" t="s">
        <v>124</v>
      </c>
      <c r="C1008">
        <v>44</v>
      </c>
      <c r="D1008" t="s">
        <v>14</v>
      </c>
      <c r="E1008">
        <v>2017</v>
      </c>
      <c r="F1008">
        <v>7040367</v>
      </c>
      <c r="G1008">
        <v>10442666.390000001</v>
      </c>
      <c r="H1008">
        <v>8880818.9499999993</v>
      </c>
      <c r="I1008">
        <v>8880818.9499999993</v>
      </c>
      <c r="J1008">
        <v>8085260.9500000002</v>
      </c>
      <c r="K1008" t="str">
        <f>VLOOKUP(Tabela1[[#This Row],[cdunidadegestora]],unidade!$C$1:$F$190,3,0)</f>
        <v>440001 - Secretaria de Estado da Agricultura e da Pesca</v>
      </c>
      <c r="L1008" t="str">
        <f>CONCATENATE(Tabela1[[#This Row],[cdgruponaturezadespesa]]," - ",Tabela1[[#This Row],[nmgruponaturezadespesa]])</f>
        <v>44 - Investimentos</v>
      </c>
    </row>
    <row r="1009" spans="1:12" x14ac:dyDescent="0.25">
      <c r="A1009">
        <v>440023</v>
      </c>
      <c r="B1009" t="s">
        <v>167</v>
      </c>
      <c r="C1009">
        <v>31</v>
      </c>
      <c r="D1009" t="s">
        <v>17</v>
      </c>
      <c r="E1009">
        <v>2017</v>
      </c>
      <c r="F1009">
        <v>257078730</v>
      </c>
      <c r="G1009">
        <v>319670043.81999999</v>
      </c>
      <c r="H1009">
        <v>318209144.06999999</v>
      </c>
      <c r="I1009">
        <v>318173837.56</v>
      </c>
      <c r="J1009">
        <v>312143706.35000002</v>
      </c>
      <c r="K1009" t="str">
        <f>VLOOKUP(Tabela1[[#This Row],[cdunidadegestora]],unidade!$C$1:$F$190,3,0)</f>
        <v>440023 - Empresa de Pesquisa Agropecuária e Extensão Rural de Santa Catarina S/A</v>
      </c>
      <c r="L1009" t="str">
        <f>CONCATENATE(Tabela1[[#This Row],[cdgruponaturezadespesa]]," - ",Tabela1[[#This Row],[nmgruponaturezadespesa]])</f>
        <v>31 - Pessoal e Encargos Sociais</v>
      </c>
    </row>
    <row r="1010" spans="1:12" x14ac:dyDescent="0.25">
      <c r="A1010">
        <v>520002</v>
      </c>
      <c r="B1010" t="s">
        <v>60</v>
      </c>
      <c r="C1010">
        <v>46</v>
      </c>
      <c r="D1010" t="s">
        <v>127</v>
      </c>
      <c r="E1010">
        <v>2017</v>
      </c>
      <c r="F1010">
        <v>627500000</v>
      </c>
      <c r="G1010">
        <v>678959566.23000002</v>
      </c>
      <c r="H1010">
        <v>535980132.91000003</v>
      </c>
      <c r="I1010">
        <v>535980132.91000003</v>
      </c>
      <c r="J1010">
        <v>524839363.12</v>
      </c>
      <c r="K1010" t="str">
        <f>VLOOKUP(Tabela1[[#This Row],[cdunidadegestora]],unidade!$C$1:$F$190,3,0)</f>
        <v>520002 - Encargos Gerais do Estado</v>
      </c>
      <c r="L1010" t="str">
        <f>CONCATENATE(Tabela1[[#This Row],[cdgruponaturezadespesa]]," - ",Tabela1[[#This Row],[nmgruponaturezadespesa]])</f>
        <v>46 - Amortização da Dívida</v>
      </c>
    </row>
    <row r="1011" spans="1:12" x14ac:dyDescent="0.25">
      <c r="A1011">
        <v>530023</v>
      </c>
      <c r="B1011" t="s">
        <v>24</v>
      </c>
      <c r="C1011">
        <v>33</v>
      </c>
      <c r="D1011" t="s">
        <v>11</v>
      </c>
      <c r="E1011">
        <v>2017</v>
      </c>
      <c r="F1011">
        <v>15314656</v>
      </c>
      <c r="G1011">
        <v>16700905.380000001</v>
      </c>
      <c r="H1011">
        <v>13678048.26</v>
      </c>
      <c r="I1011">
        <v>13398360.710000001</v>
      </c>
      <c r="J1011">
        <v>13392163.779999999</v>
      </c>
      <c r="K1011" t="str">
        <f>VLOOKUP(Tabela1[[#This Row],[cdunidadegestora]],unidade!$C$1:$F$190,3,0)</f>
        <v>530023 - Departamento de Transportes e Terminais</v>
      </c>
      <c r="L1011" t="str">
        <f>CONCATENATE(Tabela1[[#This Row],[cdgruponaturezadespesa]]," - ",Tabela1[[#This Row],[nmgruponaturezadespesa]])</f>
        <v>33 - Outras Despesas Correntes</v>
      </c>
    </row>
    <row r="1012" spans="1:12" x14ac:dyDescent="0.25">
      <c r="A1012">
        <v>540092</v>
      </c>
      <c r="B1012" t="s">
        <v>154</v>
      </c>
      <c r="C1012">
        <v>44</v>
      </c>
      <c r="D1012" t="s">
        <v>14</v>
      </c>
      <c r="E1012">
        <v>2017</v>
      </c>
      <c r="F1012">
        <v>0</v>
      </c>
      <c r="G1012">
        <v>340000</v>
      </c>
      <c r="H1012">
        <v>67390.37</v>
      </c>
      <c r="I1012">
        <v>67390.37</v>
      </c>
      <c r="J1012">
        <v>67390.37</v>
      </c>
      <c r="K1012" t="str">
        <f>VLOOKUP(Tabela1[[#This Row],[cdunidadegestora]],unidade!$C$1:$F$190,3,0)</f>
        <v>540092 - Fundo Rotativo da Penitenciária  Sul</v>
      </c>
      <c r="L1012" t="str">
        <f>CONCATENATE(Tabela1[[#This Row],[cdgruponaturezadespesa]]," - ",Tabela1[[#This Row],[nmgruponaturezadespesa]])</f>
        <v>44 - Investimentos</v>
      </c>
    </row>
    <row r="1013" spans="1:12" x14ac:dyDescent="0.25">
      <c r="A1013">
        <v>540093</v>
      </c>
      <c r="B1013" t="s">
        <v>104</v>
      </c>
      <c r="C1013">
        <v>33</v>
      </c>
      <c r="D1013" t="s">
        <v>11</v>
      </c>
      <c r="E1013">
        <v>2017</v>
      </c>
      <c r="F1013">
        <v>1625321</v>
      </c>
      <c r="G1013">
        <v>2312556.04</v>
      </c>
      <c r="H1013">
        <v>1290471.68</v>
      </c>
      <c r="I1013">
        <v>1290471.68</v>
      </c>
      <c r="J1013">
        <v>1290471.68</v>
      </c>
      <c r="K1013" t="str">
        <f>VLOOKUP(Tabela1[[#This Row],[cdunidadegestora]],unidade!$C$1:$F$190,3,0)</f>
        <v>540093 - Fundo Rotativo da Penitenciária  Curitibanos</v>
      </c>
      <c r="L1013" t="str">
        <f>CONCATENATE(Tabela1[[#This Row],[cdgruponaturezadespesa]]," - ",Tabela1[[#This Row],[nmgruponaturezadespesa]])</f>
        <v>33 - Outras Despesas Correntes</v>
      </c>
    </row>
    <row r="1014" spans="1:12" x14ac:dyDescent="0.25">
      <c r="A1014">
        <v>410095</v>
      </c>
      <c r="B1014" t="s">
        <v>117</v>
      </c>
      <c r="C1014">
        <v>33</v>
      </c>
      <c r="D1014" t="s">
        <v>11</v>
      </c>
      <c r="E1014">
        <v>2017</v>
      </c>
      <c r="F1014">
        <v>0</v>
      </c>
      <c r="G1014">
        <v>510000</v>
      </c>
      <c r="H1014">
        <v>0</v>
      </c>
      <c r="I1014">
        <v>0</v>
      </c>
      <c r="J1014">
        <v>0</v>
      </c>
      <c r="K1014" t="str">
        <f>VLOOKUP(Tabela1[[#This Row],[cdunidadegestora]],unidade!$C$1:$F$190,3,0)</f>
        <v>480093 - Fundo Estadual de Apoio aos Hospitais Filantrópicos, Hemosc, Cepon e Hospitais Municipais</v>
      </c>
      <c r="L1014" t="str">
        <f>CONCATENATE(Tabela1[[#This Row],[cdgruponaturezadespesa]]," - ",Tabela1[[#This Row],[nmgruponaturezadespesa]])</f>
        <v>33 - Outras Despesas Correntes</v>
      </c>
    </row>
    <row r="1015" spans="1:12" x14ac:dyDescent="0.25">
      <c r="A1015">
        <v>150001</v>
      </c>
      <c r="B1015" t="s">
        <v>131</v>
      </c>
      <c r="C1015">
        <v>44</v>
      </c>
      <c r="D1015" t="s">
        <v>14</v>
      </c>
      <c r="E1015">
        <v>2018</v>
      </c>
      <c r="F1015">
        <v>34896</v>
      </c>
      <c r="G1015">
        <v>173425.33</v>
      </c>
      <c r="H1015">
        <v>173425.33</v>
      </c>
      <c r="I1015">
        <v>173425.33</v>
      </c>
      <c r="J1015">
        <v>172107.78</v>
      </c>
      <c r="K1015" t="str">
        <f>VLOOKUP(Tabela1[[#This Row],[cdunidadegestora]],unidade!$C$1:$F$190,3,0)</f>
        <v>150001 - Defensoria Pública do Estado de Santa Catarina</v>
      </c>
      <c r="L1015" t="str">
        <f>CONCATENATE(Tabela1[[#This Row],[cdgruponaturezadespesa]]," - ",Tabela1[[#This Row],[nmgruponaturezadespesa]])</f>
        <v>44 - Investimentos</v>
      </c>
    </row>
    <row r="1016" spans="1:12" x14ac:dyDescent="0.25">
      <c r="A1016">
        <v>410039</v>
      </c>
      <c r="B1016" t="s">
        <v>149</v>
      </c>
      <c r="C1016">
        <v>33</v>
      </c>
      <c r="D1016" t="s">
        <v>11</v>
      </c>
      <c r="E1016">
        <v>2018</v>
      </c>
      <c r="F1016">
        <v>3026440</v>
      </c>
      <c r="G1016">
        <v>5858824.5499999998</v>
      </c>
      <c r="H1016">
        <v>4644381.01</v>
      </c>
      <c r="I1016">
        <v>4636100.68</v>
      </c>
      <c r="J1016">
        <v>4557683.93</v>
      </c>
      <c r="K1016" t="str">
        <f>VLOOKUP(Tabela1[[#This Row],[cdunidadegestora]],unidade!$C$1:$F$190,3,0)</f>
        <v>410039 - Agência de Desenvolvimento Regional de São Lourenço do Oeste</v>
      </c>
      <c r="L1016" t="str">
        <f>CONCATENATE(Tabela1[[#This Row],[cdgruponaturezadespesa]]," - ",Tabela1[[#This Row],[nmgruponaturezadespesa]])</f>
        <v>33 - Outras Despesas Correntes</v>
      </c>
    </row>
    <row r="1017" spans="1:12" x14ac:dyDescent="0.25">
      <c r="A1017">
        <v>410065</v>
      </c>
      <c r="B1017" t="s">
        <v>147</v>
      </c>
      <c r="C1017">
        <v>44</v>
      </c>
      <c r="D1017" t="s">
        <v>14</v>
      </c>
      <c r="E1017">
        <v>2018</v>
      </c>
      <c r="F1017">
        <v>146744</v>
      </c>
      <c r="G1017">
        <v>297</v>
      </c>
      <c r="H1017">
        <v>297</v>
      </c>
      <c r="I1017">
        <v>297</v>
      </c>
      <c r="J1017">
        <v>297</v>
      </c>
      <c r="K1017" t="str">
        <f>VLOOKUP(Tabela1[[#This Row],[cdunidadegestora]],unidade!$C$1:$F$190,3,0)</f>
        <v>410065 - Agência de Desenvolvimento Regional de Dionísio Cerqueira</v>
      </c>
      <c r="L1017" t="str">
        <f>CONCATENATE(Tabela1[[#This Row],[cdgruponaturezadespesa]]," - ",Tabela1[[#This Row],[nmgruponaturezadespesa]])</f>
        <v>44 - Investimentos</v>
      </c>
    </row>
    <row r="1018" spans="1:12" x14ac:dyDescent="0.25">
      <c r="A1018">
        <v>230095</v>
      </c>
      <c r="B1018" t="s">
        <v>157</v>
      </c>
      <c r="C1018">
        <v>33</v>
      </c>
      <c r="D1018" t="s">
        <v>11</v>
      </c>
      <c r="E1018">
        <v>2018</v>
      </c>
      <c r="F1018">
        <v>5600000</v>
      </c>
      <c r="G1018">
        <v>1838163.65</v>
      </c>
      <c r="H1018">
        <v>1768369.16</v>
      </c>
      <c r="I1018">
        <v>1768369.16</v>
      </c>
      <c r="J1018">
        <v>1768369.16</v>
      </c>
      <c r="K1018" t="str">
        <f>VLOOKUP(Tabela1[[#This Row],[cdunidadegestora]],unidade!$C$1:$F$190,3,0)</f>
        <v>230095 - Fundo Estadual de Incentivo ao Esporte</v>
      </c>
      <c r="L1018" t="str">
        <f>CONCATENATE(Tabela1[[#This Row],[cdgruponaturezadespesa]]," - ",Tabela1[[#This Row],[nmgruponaturezadespesa]])</f>
        <v>33 - Outras Despesas Correntes</v>
      </c>
    </row>
    <row r="1019" spans="1:12" x14ac:dyDescent="0.25">
      <c r="A1019">
        <v>480093</v>
      </c>
      <c r="B1019" t="s">
        <v>165</v>
      </c>
      <c r="C1019">
        <v>33</v>
      </c>
      <c r="D1019" t="s">
        <v>11</v>
      </c>
      <c r="E1019">
        <v>2018</v>
      </c>
      <c r="F1019">
        <v>27285000</v>
      </c>
      <c r="G1019">
        <v>40431272.890000001</v>
      </c>
      <c r="H1019">
        <v>39968453.759999998</v>
      </c>
      <c r="I1019">
        <v>39968068.390000001</v>
      </c>
      <c r="J1019">
        <v>39968068.390000001</v>
      </c>
      <c r="K1019" t="str">
        <f>VLOOKUP(Tabela1[[#This Row],[cdunidadegestora]],unidade!$C$1:$F$190,3,0)</f>
        <v>480093 - Fundo Estadual de Apoio aos Hospitais Filantrópicos, Hemosc, Cepon e Hospitais Municipais</v>
      </c>
      <c r="L1019" t="str">
        <f>CONCATENATE(Tabela1[[#This Row],[cdgruponaturezadespesa]]," - ",Tabela1[[#This Row],[nmgruponaturezadespesa]])</f>
        <v>33 - Outras Despesas Correntes</v>
      </c>
    </row>
    <row r="1020" spans="1:12" x14ac:dyDescent="0.25">
      <c r="A1020">
        <v>410049</v>
      </c>
      <c r="B1020" t="s">
        <v>37</v>
      </c>
      <c r="C1020">
        <v>33</v>
      </c>
      <c r="D1020" t="s">
        <v>11</v>
      </c>
      <c r="E1020">
        <v>2018</v>
      </c>
      <c r="F1020">
        <v>6299173</v>
      </c>
      <c r="G1020">
        <v>191790.33</v>
      </c>
      <c r="H1020">
        <v>191790.33</v>
      </c>
      <c r="I1020">
        <v>191790.33</v>
      </c>
      <c r="J1020">
        <v>191790.33</v>
      </c>
      <c r="K1020" t="str">
        <f>VLOOKUP(Tabela1[[#This Row],[cdunidadegestora]],unidade!$C$1:$F$190,3,0)</f>
        <v>410049 - Agência de Desenvolvimento Regional de Ituporanga</v>
      </c>
      <c r="L1020" t="str">
        <f>CONCATENATE(Tabela1[[#This Row],[cdgruponaturezadespesa]]," - ",Tabela1[[#This Row],[nmgruponaturezadespesa]])</f>
        <v>33 - Outras Despesas Correntes</v>
      </c>
    </row>
    <row r="1021" spans="1:12" x14ac:dyDescent="0.25">
      <c r="A1021">
        <v>160091</v>
      </c>
      <c r="B1021" t="s">
        <v>12</v>
      </c>
      <c r="C1021">
        <v>31</v>
      </c>
      <c r="D1021" t="s">
        <v>17</v>
      </c>
      <c r="E1021">
        <v>2018</v>
      </c>
      <c r="F1021">
        <v>124219719</v>
      </c>
      <c r="G1021">
        <v>141739893.59</v>
      </c>
      <c r="H1021">
        <v>141596580.18000001</v>
      </c>
      <c r="I1021">
        <v>141592435.21000001</v>
      </c>
      <c r="J1021">
        <v>141566937.16999999</v>
      </c>
      <c r="K1021" t="str">
        <f>VLOOKUP(Tabela1[[#This Row],[cdunidadegestora]],unidade!$C$1:$F$190,3,0)</f>
        <v>160091 - Fundo para Melhoria da Segurança Pública</v>
      </c>
      <c r="L1021" t="str">
        <f>CONCATENATE(Tabela1[[#This Row],[cdgruponaturezadespesa]]," - ",Tabela1[[#This Row],[nmgruponaturezadespesa]])</f>
        <v>31 - Pessoal e Encargos Sociais</v>
      </c>
    </row>
    <row r="1022" spans="1:12" x14ac:dyDescent="0.25">
      <c r="A1022">
        <v>270001</v>
      </c>
      <c r="B1022" t="s">
        <v>130</v>
      </c>
      <c r="C1022">
        <v>31</v>
      </c>
      <c r="D1022" t="s">
        <v>17</v>
      </c>
      <c r="E1022">
        <v>2018</v>
      </c>
      <c r="F1022">
        <v>9922339</v>
      </c>
      <c r="G1022">
        <v>9202286.6099999994</v>
      </c>
      <c r="H1022">
        <v>9202286.6099999994</v>
      </c>
      <c r="I1022">
        <v>9202286.6099999994</v>
      </c>
      <c r="J1022">
        <v>9150023</v>
      </c>
      <c r="K1022" t="str">
        <f>VLOOKUP(Tabela1[[#This Row],[cdunidadegestora]],unidade!$C$1:$F$190,3,0)</f>
        <v>270001 - Secretaria de Estado do Desenvolvimento Econômico Sustentável</v>
      </c>
      <c r="L1022" t="str">
        <f>CONCATENATE(Tabela1[[#This Row],[cdgruponaturezadespesa]]," - ",Tabela1[[#This Row],[nmgruponaturezadespesa]])</f>
        <v>31 - Pessoal e Encargos Sociais</v>
      </c>
    </row>
    <row r="1023" spans="1:12" x14ac:dyDescent="0.25">
      <c r="A1023">
        <v>230093</v>
      </c>
      <c r="B1023" t="s">
        <v>152</v>
      </c>
      <c r="C1023">
        <v>44</v>
      </c>
      <c r="D1023" t="s">
        <v>14</v>
      </c>
      <c r="E1023">
        <v>2018</v>
      </c>
      <c r="F1023">
        <v>1150000</v>
      </c>
      <c r="G1023">
        <v>559189.11</v>
      </c>
      <c r="H1023">
        <v>559189.11</v>
      </c>
      <c r="I1023">
        <v>559189.11</v>
      </c>
      <c r="J1023">
        <v>559189.11</v>
      </c>
      <c r="K1023" t="str">
        <f>VLOOKUP(Tabela1[[#This Row],[cdunidadegestora]],unidade!$C$1:$F$190,3,0)</f>
        <v>230093 - Fundo Estadual de Incentivo à Cultura</v>
      </c>
      <c r="L1023" t="str">
        <f>CONCATENATE(Tabela1[[#This Row],[cdgruponaturezadespesa]]," - ",Tabela1[[#This Row],[nmgruponaturezadespesa]])</f>
        <v>44 - Investimentos</v>
      </c>
    </row>
    <row r="1024" spans="1:12" x14ac:dyDescent="0.25">
      <c r="A1024">
        <v>410037</v>
      </c>
      <c r="B1024" t="s">
        <v>99</v>
      </c>
      <c r="C1024">
        <v>31</v>
      </c>
      <c r="D1024" t="s">
        <v>17</v>
      </c>
      <c r="E1024">
        <v>2018</v>
      </c>
      <c r="F1024">
        <v>6020343</v>
      </c>
      <c r="G1024">
        <v>9482344.4900000002</v>
      </c>
      <c r="H1024">
        <v>9482340.8399999999</v>
      </c>
      <c r="I1024">
        <v>9482340.8399999999</v>
      </c>
      <c r="J1024">
        <v>9470817.4700000007</v>
      </c>
      <c r="K1024" t="str">
        <f>VLOOKUP(Tabela1[[#This Row],[cdunidadegestora]],unidade!$C$1:$F$190,3,0)</f>
        <v>410037 - Agência de Desenvolvimento Regional de São Miguel do Oeste</v>
      </c>
      <c r="L1024" t="str">
        <f>CONCATENATE(Tabela1[[#This Row],[cdgruponaturezadespesa]]," - ",Tabela1[[#This Row],[nmgruponaturezadespesa]])</f>
        <v>31 - Pessoal e Encargos Sociais</v>
      </c>
    </row>
    <row r="1025" spans="1:12" x14ac:dyDescent="0.25">
      <c r="A1025">
        <v>540091</v>
      </c>
      <c r="B1025" t="s">
        <v>25</v>
      </c>
      <c r="C1025">
        <v>44</v>
      </c>
      <c r="D1025" t="s">
        <v>14</v>
      </c>
      <c r="E1025">
        <v>2018</v>
      </c>
      <c r="F1025">
        <v>264444</v>
      </c>
      <c r="G1025">
        <v>533537.80000000005</v>
      </c>
      <c r="H1025">
        <v>65914.55</v>
      </c>
      <c r="I1025">
        <v>57414.55</v>
      </c>
      <c r="J1025">
        <v>57414.55</v>
      </c>
      <c r="K1025" t="str">
        <f>VLOOKUP(Tabela1[[#This Row],[cdunidadegestora]],unidade!$C$1:$F$190,3,0)</f>
        <v>540091 - Fundo  Rotativo da Penitenciária Industrial de Joinville</v>
      </c>
      <c r="L1025" t="str">
        <f>CONCATENATE(Tabela1[[#This Row],[cdgruponaturezadespesa]]," - ",Tabela1[[#This Row],[nmgruponaturezadespesa]])</f>
        <v>44 - Investimentos</v>
      </c>
    </row>
    <row r="1026" spans="1:12" x14ac:dyDescent="0.25">
      <c r="A1026">
        <v>410034</v>
      </c>
      <c r="B1026" t="s">
        <v>120</v>
      </c>
      <c r="C1026">
        <v>44</v>
      </c>
      <c r="D1026" t="s">
        <v>14</v>
      </c>
      <c r="E1026">
        <v>2018</v>
      </c>
      <c r="F1026">
        <v>59497</v>
      </c>
      <c r="G1026">
        <v>2480</v>
      </c>
      <c r="H1026">
        <v>2480</v>
      </c>
      <c r="I1026">
        <v>2480</v>
      </c>
      <c r="J1026">
        <v>2480</v>
      </c>
      <c r="K1026" t="str">
        <f>VLOOKUP(Tabela1[[#This Row],[cdunidadegestora]],unidade!$C$1:$F$190,3,0)</f>
        <v>410034 - Agência de Desenvolvimento Regional de Taió</v>
      </c>
      <c r="L1026" t="str">
        <f>CONCATENATE(Tabela1[[#This Row],[cdgruponaturezadespesa]]," - ",Tabela1[[#This Row],[nmgruponaturezadespesa]])</f>
        <v>44 - Investimentos</v>
      </c>
    </row>
    <row r="1027" spans="1:12" x14ac:dyDescent="0.25">
      <c r="A1027">
        <v>450001</v>
      </c>
      <c r="B1027" t="s">
        <v>21</v>
      </c>
      <c r="C1027">
        <v>31</v>
      </c>
      <c r="D1027" t="s">
        <v>17</v>
      </c>
      <c r="E1027">
        <v>2018</v>
      </c>
      <c r="F1027">
        <v>2060280339</v>
      </c>
      <c r="G1027">
        <v>2026918351.53</v>
      </c>
      <c r="H1027">
        <v>1904247554.1600001</v>
      </c>
      <c r="I1027">
        <v>1904061269.29</v>
      </c>
      <c r="J1027">
        <v>1896944326.4200001</v>
      </c>
      <c r="K1027" t="str">
        <f>VLOOKUP(Tabela1[[#This Row],[cdunidadegestora]],unidade!$C$1:$F$190,3,0)</f>
        <v>450001 - Secretaria de Estado da Educação</v>
      </c>
      <c r="L1027" t="str">
        <f>CONCATENATE(Tabela1[[#This Row],[cdgruponaturezadespesa]]," - ",Tabela1[[#This Row],[nmgruponaturezadespesa]])</f>
        <v>31 - Pessoal e Encargos Sociais</v>
      </c>
    </row>
    <row r="1028" spans="1:12" x14ac:dyDescent="0.25">
      <c r="A1028">
        <v>690001</v>
      </c>
      <c r="B1028" t="s">
        <v>151</v>
      </c>
      <c r="C1028">
        <v>99</v>
      </c>
      <c r="D1028" t="s">
        <v>151</v>
      </c>
      <c r="E1028">
        <v>2018</v>
      </c>
      <c r="F1028">
        <v>1000000</v>
      </c>
      <c r="G1028">
        <v>0</v>
      </c>
      <c r="H1028">
        <v>0</v>
      </c>
      <c r="I1028">
        <v>0</v>
      </c>
      <c r="J1028">
        <v>0</v>
      </c>
      <c r="K1028" t="str">
        <f>VLOOKUP(Tabela1[[#This Row],[cdunidadegestora]],unidade!$C$1:$F$190,3,0)</f>
        <v>690001 - Reserva de Contingência</v>
      </c>
      <c r="L1028" t="str">
        <f>CONCATENATE(Tabela1[[#This Row],[cdgruponaturezadespesa]]," - ",Tabela1[[#This Row],[nmgruponaturezadespesa]])</f>
        <v>99 - Reserva de Contingência</v>
      </c>
    </row>
    <row r="1029" spans="1:12" x14ac:dyDescent="0.25">
      <c r="A1029">
        <v>410042</v>
      </c>
      <c r="B1029" t="s">
        <v>164</v>
      </c>
      <c r="C1029">
        <v>31</v>
      </c>
      <c r="D1029" t="s">
        <v>17</v>
      </c>
      <c r="E1029">
        <v>2019</v>
      </c>
      <c r="F1029">
        <v>7042217</v>
      </c>
      <c r="G1029">
        <v>1921694.6</v>
      </c>
      <c r="H1029">
        <v>1921694.6</v>
      </c>
      <c r="I1029">
        <v>1921694.6</v>
      </c>
      <c r="J1029">
        <v>1921694.6</v>
      </c>
      <c r="K1029" t="str">
        <f>VLOOKUP(Tabela1[[#This Row],[cdunidadegestora]],unidade!$C$1:$F$190,3,0)</f>
        <v>410042 - Agência de Desenvolvimento Regional de Concórdia</v>
      </c>
      <c r="L1029" t="str">
        <f>CONCATENATE(Tabela1[[#This Row],[cdgruponaturezadespesa]]," - ",Tabela1[[#This Row],[nmgruponaturezadespesa]])</f>
        <v>31 - Pessoal e Encargos Sociais</v>
      </c>
    </row>
    <row r="1030" spans="1:12" x14ac:dyDescent="0.25">
      <c r="A1030">
        <v>540096</v>
      </c>
      <c r="B1030" t="s">
        <v>26</v>
      </c>
      <c r="C1030">
        <v>46</v>
      </c>
      <c r="D1030" t="s">
        <v>127</v>
      </c>
      <c r="E1030">
        <v>2019</v>
      </c>
      <c r="F1030">
        <v>0</v>
      </c>
      <c r="G1030">
        <v>0</v>
      </c>
      <c r="H1030">
        <v>0</v>
      </c>
      <c r="I1030">
        <v>0</v>
      </c>
      <c r="J1030">
        <v>0</v>
      </c>
      <c r="K1030" t="str">
        <f>VLOOKUP(Tabela1[[#This Row],[cdunidadegestora]],unidade!$C$1:$F$190,3,0)</f>
        <v>540096 - Fundo Penitenciário do Estado de Santa Catarina - Fupesc</v>
      </c>
      <c r="L1030" t="str">
        <f>CONCATENATE(Tabela1[[#This Row],[cdgruponaturezadespesa]]," - ",Tabela1[[#This Row],[nmgruponaturezadespesa]])</f>
        <v>46 - Amortização da Dívida</v>
      </c>
    </row>
    <row r="1031" spans="1:12" x14ac:dyDescent="0.25">
      <c r="A1031">
        <v>530025</v>
      </c>
      <c r="B1031" t="s">
        <v>90</v>
      </c>
      <c r="C1031">
        <v>33</v>
      </c>
      <c r="D1031" t="s">
        <v>11</v>
      </c>
      <c r="E1031">
        <v>2019</v>
      </c>
      <c r="F1031">
        <v>99950580</v>
      </c>
      <c r="G1031">
        <v>31347770.670000002</v>
      </c>
      <c r="H1031">
        <v>31342153.649999999</v>
      </c>
      <c r="I1031">
        <v>31342153.649999999</v>
      </c>
      <c r="J1031">
        <v>31342153.649999999</v>
      </c>
      <c r="K1031" t="str">
        <f>VLOOKUP(Tabela1[[#This Row],[cdunidadegestora]],unidade!$C$1:$F$190,3,0)</f>
        <v>530025 - Departamento Estadual de Infraestrutura</v>
      </c>
      <c r="L1031" t="str">
        <f>CONCATENATE(Tabela1[[#This Row],[cdgruponaturezadespesa]]," - ",Tabela1[[#This Row],[nmgruponaturezadespesa]])</f>
        <v>33 - Outras Despesas Correntes</v>
      </c>
    </row>
    <row r="1032" spans="1:12" x14ac:dyDescent="0.25">
      <c r="A1032">
        <v>430001</v>
      </c>
      <c r="B1032" t="s">
        <v>96</v>
      </c>
      <c r="C1032">
        <v>44</v>
      </c>
      <c r="D1032" t="s">
        <v>14</v>
      </c>
      <c r="E1032">
        <v>2019</v>
      </c>
      <c r="F1032">
        <v>0</v>
      </c>
      <c r="G1032">
        <v>38403.06</v>
      </c>
      <c r="H1032">
        <v>38403.06</v>
      </c>
      <c r="I1032">
        <v>33403.06</v>
      </c>
      <c r="J1032">
        <v>33403.06</v>
      </c>
      <c r="K1032" t="str">
        <f>VLOOKUP(Tabela1[[#This Row],[cdunidadegestora]],unidade!$C$1:$F$190,3,0)</f>
        <v>430001 - Procuradoria Geral Junto ao Tribunal de Contas</v>
      </c>
      <c r="L1032" t="str">
        <f>CONCATENATE(Tabela1[[#This Row],[cdgruponaturezadespesa]]," - ",Tabela1[[#This Row],[nmgruponaturezadespesa]])</f>
        <v>44 - Investimentos</v>
      </c>
    </row>
    <row r="1033" spans="1:12" x14ac:dyDescent="0.25">
      <c r="A1033">
        <v>520030</v>
      </c>
      <c r="B1033" t="s">
        <v>77</v>
      </c>
      <c r="C1033">
        <v>31</v>
      </c>
      <c r="D1033" t="s">
        <v>17</v>
      </c>
      <c r="E1033">
        <v>2019</v>
      </c>
      <c r="F1033">
        <v>2146148</v>
      </c>
      <c r="G1033">
        <v>2767024.72</v>
      </c>
      <c r="H1033">
        <v>2766243.68</v>
      </c>
      <c r="I1033">
        <v>2763671.17</v>
      </c>
      <c r="J1033">
        <v>2763502.91</v>
      </c>
      <c r="K1033" t="str">
        <f>VLOOKUP(Tabela1[[#This Row],[cdunidadegestora]],unidade!$C$1:$F$190,3,0)</f>
        <v>520030 - Fundação Escola de Governo</v>
      </c>
      <c r="L1033" t="str">
        <f>CONCATENATE(Tabela1[[#This Row],[cdgruponaturezadespesa]]," - ",Tabela1[[#This Row],[nmgruponaturezadespesa]])</f>
        <v>31 - Pessoal e Encargos Sociais</v>
      </c>
    </row>
    <row r="1034" spans="1:12" x14ac:dyDescent="0.25">
      <c r="A1034">
        <v>160085</v>
      </c>
      <c r="B1034" t="s">
        <v>84</v>
      </c>
      <c r="C1034">
        <v>31</v>
      </c>
      <c r="D1034" t="s">
        <v>17</v>
      </c>
      <c r="E1034">
        <v>2019</v>
      </c>
      <c r="F1034">
        <v>326758660</v>
      </c>
      <c r="G1034">
        <v>298550332.74000001</v>
      </c>
      <c r="H1034">
        <v>296066013.37</v>
      </c>
      <c r="I1034">
        <v>296066013.37</v>
      </c>
      <c r="J1034">
        <v>296052140.60000002</v>
      </c>
      <c r="K1034" t="str">
        <f>VLOOKUP(Tabela1[[#This Row],[cdunidadegestora]],unidade!$C$1:$F$190,3,0)</f>
        <v>160085 - Fundo de Melhoria do Corpo de Bombeiros Militar</v>
      </c>
      <c r="L1034" t="str">
        <f>CONCATENATE(Tabela1[[#This Row],[cdgruponaturezadespesa]]," - ",Tabela1[[#This Row],[nmgruponaturezadespesa]])</f>
        <v>31 - Pessoal e Encargos Sociais</v>
      </c>
    </row>
    <row r="1035" spans="1:12" x14ac:dyDescent="0.25">
      <c r="A1035">
        <v>160085</v>
      </c>
      <c r="B1035" t="s">
        <v>84</v>
      </c>
      <c r="C1035">
        <v>44</v>
      </c>
      <c r="D1035" t="s">
        <v>14</v>
      </c>
      <c r="E1035">
        <v>2019</v>
      </c>
      <c r="F1035">
        <v>8144036</v>
      </c>
      <c r="G1035">
        <v>7996859.21</v>
      </c>
      <c r="H1035">
        <v>5787242.4500000002</v>
      </c>
      <c r="I1035">
        <v>5055475.09</v>
      </c>
      <c r="J1035">
        <v>4706143.09</v>
      </c>
      <c r="K1035" t="str">
        <f>VLOOKUP(Tabela1[[#This Row],[cdunidadegestora]],unidade!$C$1:$F$190,3,0)</f>
        <v>160085 - Fundo de Melhoria do Corpo de Bombeiros Militar</v>
      </c>
      <c r="L1035" t="str">
        <f>CONCATENATE(Tabela1[[#This Row],[cdgruponaturezadespesa]]," - ",Tabela1[[#This Row],[nmgruponaturezadespesa]])</f>
        <v>44 - Investimentos</v>
      </c>
    </row>
    <row r="1036" spans="1:12" x14ac:dyDescent="0.25">
      <c r="A1036">
        <v>480091</v>
      </c>
      <c r="B1036" t="s">
        <v>22</v>
      </c>
      <c r="C1036">
        <v>44</v>
      </c>
      <c r="D1036" t="s">
        <v>14</v>
      </c>
      <c r="E1036">
        <v>2019</v>
      </c>
      <c r="F1036">
        <v>105363268</v>
      </c>
      <c r="G1036">
        <v>181491514.47999999</v>
      </c>
      <c r="H1036">
        <v>41647529.960000001</v>
      </c>
      <c r="I1036">
        <v>26201234.890000001</v>
      </c>
      <c r="J1036">
        <v>24174502.219999999</v>
      </c>
      <c r="K1036" t="str">
        <f>VLOOKUP(Tabela1[[#This Row],[cdunidadegestora]],unidade!$C$1:$F$190,3,0)</f>
        <v>480091 - Fundo Estadual de Saúde</v>
      </c>
      <c r="L1036" t="str">
        <f>CONCATENATE(Tabela1[[#This Row],[cdgruponaturezadespesa]]," - ",Tabela1[[#This Row],[nmgruponaturezadespesa]])</f>
        <v>44 - Investimentos</v>
      </c>
    </row>
    <row r="1037" spans="1:12" x14ac:dyDescent="0.25">
      <c r="A1037">
        <v>230023</v>
      </c>
      <c r="B1037" t="s">
        <v>106</v>
      </c>
      <c r="C1037">
        <v>31</v>
      </c>
      <c r="D1037" t="s">
        <v>17</v>
      </c>
      <c r="E1037">
        <v>2019</v>
      </c>
      <c r="F1037">
        <v>5231052</v>
      </c>
      <c r="G1037">
        <v>4739088.3</v>
      </c>
      <c r="H1037">
        <v>4736431.82</v>
      </c>
      <c r="I1037">
        <v>4736431.82</v>
      </c>
      <c r="J1037">
        <v>4671675.8899999997</v>
      </c>
      <c r="K1037" t="str">
        <f>VLOOKUP(Tabela1[[#This Row],[cdunidadegestora]],unidade!$C$1:$F$190,3,0)</f>
        <v>230023 - Santa Catarina Turismo S/A</v>
      </c>
      <c r="L1037" t="str">
        <f>CONCATENATE(Tabela1[[#This Row],[cdgruponaturezadespesa]]," - ",Tabela1[[#This Row],[nmgruponaturezadespesa]])</f>
        <v>31 - Pessoal e Encargos Sociais</v>
      </c>
    </row>
    <row r="1038" spans="1:12" x14ac:dyDescent="0.25">
      <c r="A1038">
        <v>410003</v>
      </c>
      <c r="B1038" t="s">
        <v>72</v>
      </c>
      <c r="C1038">
        <v>33</v>
      </c>
      <c r="D1038" t="s">
        <v>11</v>
      </c>
      <c r="E1038">
        <v>2019</v>
      </c>
      <c r="F1038">
        <v>1791854</v>
      </c>
      <c r="G1038">
        <v>1254041.5</v>
      </c>
      <c r="H1038">
        <v>1254041.5</v>
      </c>
      <c r="I1038">
        <v>1254041.5</v>
      </c>
      <c r="J1038">
        <v>1254041.5</v>
      </c>
      <c r="K1038" t="str">
        <f>VLOOKUP(Tabela1[[#This Row],[cdunidadegestora]],unidade!$C$1:$F$190,3,0)</f>
        <v>410003 - Secretaria Executiva de Articulação Nacional</v>
      </c>
      <c r="L1038" t="str">
        <f>CONCATENATE(Tabela1[[#This Row],[cdgruponaturezadespesa]]," - ",Tabela1[[#This Row],[nmgruponaturezadespesa]])</f>
        <v>33 - Outras Despesas Correntes</v>
      </c>
    </row>
    <row r="1039" spans="1:12" x14ac:dyDescent="0.25">
      <c r="A1039">
        <v>410040</v>
      </c>
      <c r="B1039" t="s">
        <v>126</v>
      </c>
      <c r="C1039">
        <v>44</v>
      </c>
      <c r="D1039" t="s">
        <v>14</v>
      </c>
      <c r="E1039">
        <v>2019</v>
      </c>
      <c r="F1039">
        <v>243491</v>
      </c>
      <c r="G1039">
        <v>559410.75</v>
      </c>
      <c r="H1039">
        <v>559410.75</v>
      </c>
      <c r="I1039">
        <v>559410.75</v>
      </c>
      <c r="J1039">
        <v>559410.75</v>
      </c>
      <c r="K1039" t="str">
        <f>VLOOKUP(Tabela1[[#This Row],[cdunidadegestora]],unidade!$C$1:$F$190,3,0)</f>
        <v>410040 - Agência de Desenvolvimento Regional de Chapecó</v>
      </c>
      <c r="L1039" t="str">
        <f>CONCATENATE(Tabela1[[#This Row],[cdgruponaturezadespesa]]," - ",Tabela1[[#This Row],[nmgruponaturezadespesa]])</f>
        <v>44 - Investimentos</v>
      </c>
    </row>
    <row r="1040" spans="1:12" x14ac:dyDescent="0.25">
      <c r="A1040">
        <v>270024</v>
      </c>
      <c r="B1040" t="s">
        <v>118</v>
      </c>
      <c r="C1040">
        <v>31</v>
      </c>
      <c r="D1040" t="s">
        <v>17</v>
      </c>
      <c r="E1040">
        <v>2019</v>
      </c>
      <c r="F1040">
        <v>3191430</v>
      </c>
      <c r="G1040">
        <v>2801552.12</v>
      </c>
      <c r="H1040">
        <v>2801552.11</v>
      </c>
      <c r="I1040">
        <v>2755298.26</v>
      </c>
      <c r="J1040">
        <v>2743503.47</v>
      </c>
      <c r="K1040" t="str">
        <f>VLOOKUP(Tabela1[[#This Row],[cdunidadegestora]],unidade!$C$1:$F$190,3,0)</f>
        <v>270024 - Fundação de Amparo à Pesquisa e Inovação do Estado de Santa Catarina - FAPESC</v>
      </c>
      <c r="L1040" t="str">
        <f>CONCATENATE(Tabela1[[#This Row],[cdgruponaturezadespesa]]," - ",Tabela1[[#This Row],[nmgruponaturezadespesa]])</f>
        <v>31 - Pessoal e Encargos Sociais</v>
      </c>
    </row>
    <row r="1041" spans="1:12" x14ac:dyDescent="0.25">
      <c r="A1041">
        <v>410005</v>
      </c>
      <c r="B1041" t="s">
        <v>125</v>
      </c>
      <c r="C1041">
        <v>31</v>
      </c>
      <c r="D1041" t="s">
        <v>17</v>
      </c>
      <c r="E1041">
        <v>2019</v>
      </c>
      <c r="F1041">
        <v>4916911</v>
      </c>
      <c r="G1041">
        <v>1588335.35</v>
      </c>
      <c r="H1041">
        <v>1588335.35</v>
      </c>
      <c r="I1041">
        <v>1588335.35</v>
      </c>
      <c r="J1041">
        <v>1588335.35</v>
      </c>
      <c r="K1041" t="str">
        <f>VLOOKUP(Tabela1[[#This Row],[cdunidadegestora]],unidade!$C$1:$F$190,3,0)</f>
        <v>410005 - Secretaria de Estado de Comunicação</v>
      </c>
      <c r="L1041" t="str">
        <f>CONCATENATE(Tabela1[[#This Row],[cdgruponaturezadespesa]]," - ",Tabela1[[#This Row],[nmgruponaturezadespesa]])</f>
        <v>31 - Pessoal e Encargos Sociais</v>
      </c>
    </row>
    <row r="1042" spans="1:12" x14ac:dyDescent="0.25">
      <c r="A1042">
        <v>410005</v>
      </c>
      <c r="B1042" t="s">
        <v>125</v>
      </c>
      <c r="C1042">
        <v>33</v>
      </c>
      <c r="D1042" t="s">
        <v>11</v>
      </c>
      <c r="E1042">
        <v>2019</v>
      </c>
      <c r="F1042">
        <v>69697744</v>
      </c>
      <c r="G1042">
        <v>2172102.04</v>
      </c>
      <c r="H1042">
        <v>2172102.04</v>
      </c>
      <c r="I1042">
        <v>2172102.04</v>
      </c>
      <c r="J1042">
        <v>2172102.04</v>
      </c>
      <c r="K1042" t="str">
        <f>VLOOKUP(Tabela1[[#This Row],[cdunidadegestora]],unidade!$C$1:$F$190,3,0)</f>
        <v>410005 - Secretaria de Estado de Comunicação</v>
      </c>
      <c r="L1042" t="str">
        <f>CONCATENATE(Tabela1[[#This Row],[cdgruponaturezadespesa]]," - ",Tabela1[[#This Row],[nmgruponaturezadespesa]])</f>
        <v>33 - Outras Despesas Correntes</v>
      </c>
    </row>
    <row r="1043" spans="1:12" x14ac:dyDescent="0.25">
      <c r="A1043">
        <v>410037</v>
      </c>
      <c r="B1043" t="s">
        <v>99</v>
      </c>
      <c r="C1043">
        <v>44</v>
      </c>
      <c r="D1043" t="s">
        <v>14</v>
      </c>
      <c r="E1043">
        <v>2019</v>
      </c>
      <c r="F1043">
        <v>267873</v>
      </c>
      <c r="G1043">
        <v>15285</v>
      </c>
      <c r="H1043">
        <v>15285</v>
      </c>
      <c r="I1043">
        <v>15285</v>
      </c>
      <c r="J1043">
        <v>15285</v>
      </c>
      <c r="K1043" t="str">
        <f>VLOOKUP(Tabela1[[#This Row],[cdunidadegestora]],unidade!$C$1:$F$190,3,0)</f>
        <v>410037 - Agência de Desenvolvimento Regional de São Miguel do Oeste</v>
      </c>
      <c r="L1043" t="str">
        <f>CONCATENATE(Tabela1[[#This Row],[cdgruponaturezadespesa]]," - ",Tabela1[[#This Row],[nmgruponaturezadespesa]])</f>
        <v>44 - Investimentos</v>
      </c>
    </row>
    <row r="1044" spans="1:12" x14ac:dyDescent="0.25">
      <c r="A1044">
        <v>410043</v>
      </c>
      <c r="B1044" t="s">
        <v>107</v>
      </c>
      <c r="C1044">
        <v>44</v>
      </c>
      <c r="D1044" t="s">
        <v>14</v>
      </c>
      <c r="E1044">
        <v>2019</v>
      </c>
      <c r="F1044">
        <v>191782</v>
      </c>
      <c r="G1044">
        <v>53906</v>
      </c>
      <c r="H1044">
        <v>53906</v>
      </c>
      <c r="I1044">
        <v>53906</v>
      </c>
      <c r="J1044">
        <v>53906</v>
      </c>
      <c r="K1044" t="str">
        <f>VLOOKUP(Tabela1[[#This Row],[cdunidadegestora]],unidade!$C$1:$F$190,3,0)</f>
        <v>410043 - Agência de Desenvolvimento Regional de Joaçaba</v>
      </c>
      <c r="L1044" t="str">
        <f>CONCATENATE(Tabela1[[#This Row],[cdgruponaturezadespesa]]," - ",Tabela1[[#This Row],[nmgruponaturezadespesa]])</f>
        <v>44 - Investimentos</v>
      </c>
    </row>
    <row r="1045" spans="1:12" x14ac:dyDescent="0.25">
      <c r="A1045">
        <v>410055</v>
      </c>
      <c r="B1045" t="s">
        <v>108</v>
      </c>
      <c r="C1045">
        <v>31</v>
      </c>
      <c r="D1045" t="s">
        <v>17</v>
      </c>
      <c r="E1045">
        <v>2019</v>
      </c>
      <c r="F1045">
        <v>11887798</v>
      </c>
      <c r="G1045">
        <v>4038566.87</v>
      </c>
      <c r="H1045">
        <v>4038566.87</v>
      </c>
      <c r="I1045">
        <v>4038566.87</v>
      </c>
      <c r="J1045">
        <v>4038566.87</v>
      </c>
      <c r="K1045" t="str">
        <f>VLOOKUP(Tabela1[[#This Row],[cdunidadegestora]],unidade!$C$1:$F$190,3,0)</f>
        <v>410055 - Agência de Desenvolvimento Regional de Tubarão</v>
      </c>
      <c r="L1045" t="str">
        <f>CONCATENATE(Tabela1[[#This Row],[cdgruponaturezadespesa]]," - ",Tabela1[[#This Row],[nmgruponaturezadespesa]])</f>
        <v>31 - Pessoal e Encargos Sociais</v>
      </c>
    </row>
    <row r="1046" spans="1:12" x14ac:dyDescent="0.25">
      <c r="A1046">
        <v>440001</v>
      </c>
      <c r="B1046" t="s">
        <v>124</v>
      </c>
      <c r="C1046">
        <v>44</v>
      </c>
      <c r="D1046" t="s">
        <v>14</v>
      </c>
      <c r="E1046">
        <v>2019</v>
      </c>
      <c r="F1046">
        <v>1100000</v>
      </c>
      <c r="G1046">
        <v>39317463.009999998</v>
      </c>
      <c r="H1046">
        <v>31790778.879999999</v>
      </c>
      <c r="I1046">
        <v>24382899.489999998</v>
      </c>
      <c r="J1046">
        <v>18880695.890000001</v>
      </c>
      <c r="K1046" t="str">
        <f>VLOOKUP(Tabela1[[#This Row],[cdunidadegestora]],unidade!$C$1:$F$190,3,0)</f>
        <v>440001 - Secretaria de Estado da Agricultura e da Pesca</v>
      </c>
      <c r="L1046" t="str">
        <f>CONCATENATE(Tabela1[[#This Row],[cdgruponaturezadespesa]]," - ",Tabela1[[#This Row],[nmgruponaturezadespesa]])</f>
        <v>44 - Investimentos</v>
      </c>
    </row>
    <row r="1047" spans="1:12" x14ac:dyDescent="0.25">
      <c r="A1047">
        <v>160084</v>
      </c>
      <c r="B1047" t="s">
        <v>10</v>
      </c>
      <c r="C1047">
        <v>44</v>
      </c>
      <c r="D1047" t="s">
        <v>14</v>
      </c>
      <c r="E1047">
        <v>2016</v>
      </c>
      <c r="F1047">
        <v>20309065</v>
      </c>
      <c r="G1047">
        <v>11616770.380000001</v>
      </c>
      <c r="H1047">
        <v>1700831.25</v>
      </c>
      <c r="I1047">
        <v>1327095.49</v>
      </c>
      <c r="J1047">
        <v>1327095.49</v>
      </c>
      <c r="K1047" t="str">
        <f>VLOOKUP(Tabela1[[#This Row],[cdunidadegestora]],unidade!$C$1:$F$190,3,0)</f>
        <v>160084 - Fundo de Melhoria da Polícia Civil</v>
      </c>
      <c r="L1047" t="str">
        <f>CONCATENATE(Tabela1[[#This Row],[cdgruponaturezadespesa]]," - ",Tabela1[[#This Row],[nmgruponaturezadespesa]])</f>
        <v>44 - Investimentos</v>
      </c>
    </row>
    <row r="1048" spans="1:12" x14ac:dyDescent="0.25">
      <c r="A1048">
        <v>160085</v>
      </c>
      <c r="B1048" t="s">
        <v>84</v>
      </c>
      <c r="C1048">
        <v>33</v>
      </c>
      <c r="D1048" t="s">
        <v>11</v>
      </c>
      <c r="E1048">
        <v>2016</v>
      </c>
      <c r="F1048">
        <v>81707826</v>
      </c>
      <c r="G1048">
        <v>92901980.810000002</v>
      </c>
      <c r="H1048">
        <v>82681098</v>
      </c>
      <c r="I1048">
        <v>79391825.129999995</v>
      </c>
      <c r="J1048">
        <v>78706154.450000003</v>
      </c>
      <c r="K1048" t="str">
        <f>VLOOKUP(Tabela1[[#This Row],[cdunidadegestora]],unidade!$C$1:$F$190,3,0)</f>
        <v>160085 - Fundo de Melhoria do Corpo de Bombeiros Militar</v>
      </c>
      <c r="L1048" t="str">
        <f>CONCATENATE(Tabela1[[#This Row],[cdgruponaturezadespesa]]," - ",Tabela1[[#This Row],[nmgruponaturezadespesa]])</f>
        <v>33 - Outras Despesas Correntes</v>
      </c>
    </row>
    <row r="1049" spans="1:12" x14ac:dyDescent="0.25">
      <c r="A1049">
        <v>230001</v>
      </c>
      <c r="B1049" t="s">
        <v>94</v>
      </c>
      <c r="C1049">
        <v>33</v>
      </c>
      <c r="D1049" t="s">
        <v>11</v>
      </c>
      <c r="E1049">
        <v>2016</v>
      </c>
      <c r="F1049">
        <v>12727673</v>
      </c>
      <c r="G1049">
        <v>12771997.98</v>
      </c>
      <c r="H1049">
        <v>3013954.89</v>
      </c>
      <c r="I1049">
        <v>2862011.55</v>
      </c>
      <c r="J1049">
        <v>2852013.28</v>
      </c>
      <c r="K1049" t="str">
        <f>VLOOKUP(Tabela1[[#This Row],[cdunidadegestora]],unidade!$C$1:$F$190,3,0)</f>
        <v>230001 - Secretaria de Estado de Turismo, Cultura e Esporte</v>
      </c>
      <c r="L1049" t="str">
        <f>CONCATENATE(Tabela1[[#This Row],[cdgruponaturezadespesa]]," - ",Tabela1[[#This Row],[nmgruponaturezadespesa]])</f>
        <v>33 - Outras Despesas Correntes</v>
      </c>
    </row>
    <row r="1050" spans="1:12" x14ac:dyDescent="0.25">
      <c r="A1050">
        <v>230021</v>
      </c>
      <c r="B1050" t="s">
        <v>15</v>
      </c>
      <c r="C1050">
        <v>31</v>
      </c>
      <c r="D1050" t="s">
        <v>17</v>
      </c>
      <c r="E1050">
        <v>2016</v>
      </c>
      <c r="F1050">
        <v>4844953</v>
      </c>
      <c r="G1050">
        <v>5251351.6399999997</v>
      </c>
      <c r="H1050">
        <v>5219042.79</v>
      </c>
      <c r="I1050">
        <v>5210503.03</v>
      </c>
      <c r="J1050">
        <v>5202408.42</v>
      </c>
      <c r="K1050" t="str">
        <f>VLOOKUP(Tabela1[[#This Row],[cdunidadegestora]],unidade!$C$1:$F$190,3,0)</f>
        <v>230021 - Fundação Catarinense de Esporte</v>
      </c>
      <c r="L1050" t="str">
        <f>CONCATENATE(Tabela1[[#This Row],[cdgruponaturezadespesa]]," - ",Tabela1[[#This Row],[nmgruponaturezadespesa]])</f>
        <v>31 - Pessoal e Encargos Sociais</v>
      </c>
    </row>
    <row r="1051" spans="1:12" x14ac:dyDescent="0.25">
      <c r="A1051">
        <v>230023</v>
      </c>
      <c r="B1051" t="s">
        <v>106</v>
      </c>
      <c r="C1051">
        <v>33</v>
      </c>
      <c r="D1051" t="s">
        <v>11</v>
      </c>
      <c r="E1051">
        <v>2016</v>
      </c>
      <c r="F1051">
        <v>8555000</v>
      </c>
      <c r="G1051">
        <v>12159950.43</v>
      </c>
      <c r="H1051">
        <v>12041292.960000001</v>
      </c>
      <c r="I1051">
        <v>11799805.93</v>
      </c>
      <c r="J1051">
        <v>11788536.49</v>
      </c>
      <c r="K1051" t="str">
        <f>VLOOKUP(Tabela1[[#This Row],[cdunidadegestora]],unidade!$C$1:$F$190,3,0)</f>
        <v>230023 - Santa Catarina Turismo S/A</v>
      </c>
      <c r="L1051" t="str">
        <f>CONCATENATE(Tabela1[[#This Row],[cdgruponaturezadespesa]]," - ",Tabela1[[#This Row],[nmgruponaturezadespesa]])</f>
        <v>33 - Outras Despesas Correntes</v>
      </c>
    </row>
    <row r="1052" spans="1:12" x14ac:dyDescent="0.25">
      <c r="A1052">
        <v>270092</v>
      </c>
      <c r="B1052" t="s">
        <v>55</v>
      </c>
      <c r="C1052">
        <v>31</v>
      </c>
      <c r="D1052" t="s">
        <v>17</v>
      </c>
      <c r="E1052">
        <v>2016</v>
      </c>
      <c r="F1052">
        <v>0</v>
      </c>
      <c r="G1052">
        <v>70000</v>
      </c>
      <c r="H1052">
        <v>59594.28</v>
      </c>
      <c r="I1052">
        <v>53594.28</v>
      </c>
      <c r="J1052">
        <v>53594.28</v>
      </c>
      <c r="K1052" t="str">
        <f>VLOOKUP(Tabela1[[#This Row],[cdunidadegestora]],unidade!$C$1:$F$190,3,0)</f>
        <v>270092 - Fundo Estadual de Recursos Hídricos</v>
      </c>
      <c r="L1052" t="str">
        <f>CONCATENATE(Tabela1[[#This Row],[cdgruponaturezadespesa]]," - ",Tabela1[[#This Row],[nmgruponaturezadespesa]])</f>
        <v>31 - Pessoal e Encargos Sociais</v>
      </c>
    </row>
    <row r="1053" spans="1:12" x14ac:dyDescent="0.25">
      <c r="A1053">
        <v>410003</v>
      </c>
      <c r="B1053" t="s">
        <v>72</v>
      </c>
      <c r="C1053">
        <v>33</v>
      </c>
      <c r="D1053" t="s">
        <v>11</v>
      </c>
      <c r="E1053">
        <v>2016</v>
      </c>
      <c r="F1053">
        <v>2059426</v>
      </c>
      <c r="G1053">
        <v>2119241.94</v>
      </c>
      <c r="H1053">
        <v>2117115.2400000002</v>
      </c>
      <c r="I1053">
        <v>1958122.96</v>
      </c>
      <c r="J1053">
        <v>1957430.86</v>
      </c>
      <c r="K1053" t="str">
        <f>VLOOKUP(Tabela1[[#This Row],[cdunidadegestora]],unidade!$C$1:$F$190,3,0)</f>
        <v>410003 - Secretaria Executiva de Articulação Nacional</v>
      </c>
      <c r="L1053" t="str">
        <f>CONCATENATE(Tabela1[[#This Row],[cdgruponaturezadespesa]]," - ",Tabela1[[#This Row],[nmgruponaturezadespesa]])</f>
        <v>33 - Outras Despesas Correntes</v>
      </c>
    </row>
    <row r="1054" spans="1:12" x14ac:dyDescent="0.25">
      <c r="A1054">
        <v>440023</v>
      </c>
      <c r="B1054" t="s">
        <v>167</v>
      </c>
      <c r="C1054">
        <v>31</v>
      </c>
      <c r="D1054" t="s">
        <v>17</v>
      </c>
      <c r="E1054">
        <v>2016</v>
      </c>
      <c r="F1054">
        <v>227700002</v>
      </c>
      <c r="G1054">
        <v>278769266.05000001</v>
      </c>
      <c r="H1054">
        <v>277860340.07999998</v>
      </c>
      <c r="I1054">
        <v>277600340.07999998</v>
      </c>
      <c r="J1054">
        <v>271490612.93000001</v>
      </c>
      <c r="K1054" t="str">
        <f>VLOOKUP(Tabela1[[#This Row],[cdunidadegestora]],unidade!$C$1:$F$190,3,0)</f>
        <v>440023 - Empresa de Pesquisa Agropecuária e Extensão Rural de Santa Catarina S/A</v>
      </c>
      <c r="L1054" t="str">
        <f>CONCATENATE(Tabela1[[#This Row],[cdgruponaturezadespesa]]," - ",Tabela1[[#This Row],[nmgruponaturezadespesa]])</f>
        <v>31 - Pessoal e Encargos Sociais</v>
      </c>
    </row>
    <row r="1055" spans="1:12" x14ac:dyDescent="0.25">
      <c r="A1055">
        <v>450021</v>
      </c>
      <c r="B1055" t="s">
        <v>62</v>
      </c>
      <c r="C1055">
        <v>44</v>
      </c>
      <c r="D1055" t="s">
        <v>14</v>
      </c>
      <c r="E1055">
        <v>2016</v>
      </c>
      <c r="F1055">
        <v>13283018</v>
      </c>
      <c r="G1055">
        <v>3675392.16</v>
      </c>
      <c r="H1055">
        <v>23344.44</v>
      </c>
      <c r="I1055">
        <v>23344.44</v>
      </c>
      <c r="J1055">
        <v>23344.44</v>
      </c>
      <c r="K1055" t="str">
        <f>VLOOKUP(Tabela1[[#This Row],[cdunidadegestora]],unidade!$C$1:$F$190,3,0)</f>
        <v>450021 - Fundação Catarinense de Educação Especial</v>
      </c>
      <c r="L1055" t="str">
        <f>CONCATENATE(Tabela1[[#This Row],[cdgruponaturezadespesa]]," - ",Tabela1[[#This Row],[nmgruponaturezadespesa]])</f>
        <v>44 - Investimentos</v>
      </c>
    </row>
    <row r="1056" spans="1:12" x14ac:dyDescent="0.25">
      <c r="A1056">
        <v>450092</v>
      </c>
      <c r="B1056" t="s">
        <v>95</v>
      </c>
      <c r="C1056">
        <v>44</v>
      </c>
      <c r="D1056" t="s">
        <v>14</v>
      </c>
      <c r="E1056">
        <v>2016</v>
      </c>
      <c r="F1056">
        <v>140850739</v>
      </c>
      <c r="G1056">
        <v>247721472.41999999</v>
      </c>
      <c r="H1056">
        <v>81729596.879999995</v>
      </c>
      <c r="I1056">
        <v>81710328.189999998</v>
      </c>
      <c r="J1056">
        <v>81330974.159999996</v>
      </c>
      <c r="K1056" t="str">
        <f>VLOOKUP(Tabela1[[#This Row],[cdunidadegestora]],unidade!$C$1:$F$190,3,0)</f>
        <v>450092 - Fundo Estadual de Educação</v>
      </c>
      <c r="L1056" t="str">
        <f>CONCATENATE(Tabela1[[#This Row],[cdgruponaturezadespesa]]," - ",Tabela1[[#This Row],[nmgruponaturezadespesa]])</f>
        <v>44 - Investimentos</v>
      </c>
    </row>
    <row r="1057" spans="1:12" x14ac:dyDescent="0.25">
      <c r="A1057">
        <v>470091</v>
      </c>
      <c r="B1057" t="s">
        <v>54</v>
      </c>
      <c r="C1057">
        <v>44</v>
      </c>
      <c r="D1057" t="s">
        <v>14</v>
      </c>
      <c r="E1057">
        <v>2016</v>
      </c>
      <c r="F1057">
        <v>33273617</v>
      </c>
      <c r="G1057">
        <v>26730267</v>
      </c>
      <c r="H1057">
        <v>7564496.7400000002</v>
      </c>
      <c r="I1057">
        <v>7308932.0700000003</v>
      </c>
      <c r="J1057">
        <v>7296432.0700000003</v>
      </c>
      <c r="K1057" t="str">
        <f>VLOOKUP(Tabela1[[#This Row],[cdunidadegestora]],unidade!$C$1:$F$190,3,0)</f>
        <v>470091 - Fundo de Materiais, Publicações e Impressos Oficiais</v>
      </c>
      <c r="L1057" t="str">
        <f>CONCATENATE(Tabela1[[#This Row],[cdgruponaturezadespesa]]," - ",Tabela1[[#This Row],[nmgruponaturezadespesa]])</f>
        <v>44 - Investimentos</v>
      </c>
    </row>
    <row r="1058" spans="1:12" x14ac:dyDescent="0.25">
      <c r="A1058">
        <v>520001</v>
      </c>
      <c r="B1058" t="s">
        <v>134</v>
      </c>
      <c r="C1058">
        <v>45</v>
      </c>
      <c r="D1058" t="s">
        <v>47</v>
      </c>
      <c r="E1058">
        <v>2016</v>
      </c>
      <c r="F1058">
        <v>0</v>
      </c>
      <c r="G1058">
        <v>1495813.56</v>
      </c>
      <c r="H1058">
        <v>1495813.56</v>
      </c>
      <c r="I1058">
        <v>1495813.56</v>
      </c>
      <c r="J1058">
        <v>1495813.56</v>
      </c>
      <c r="K1058" t="str">
        <f>VLOOKUP(Tabela1[[#This Row],[cdunidadegestora]],unidade!$C$1:$F$190,3,0)</f>
        <v>520001 - Secretaria de Estado da Fazenda</v>
      </c>
      <c r="L1058" t="str">
        <f>CONCATENATE(Tabela1[[#This Row],[cdgruponaturezadespesa]]," - ",Tabela1[[#This Row],[nmgruponaturezadespesa]])</f>
        <v>45 - Inversões Financeiras</v>
      </c>
    </row>
    <row r="1059" spans="1:12" x14ac:dyDescent="0.25">
      <c r="A1059">
        <v>530023</v>
      </c>
      <c r="B1059" t="s">
        <v>24</v>
      </c>
      <c r="C1059">
        <v>44</v>
      </c>
      <c r="D1059" t="s">
        <v>14</v>
      </c>
      <c r="E1059">
        <v>2016</v>
      </c>
      <c r="F1059">
        <v>5715649</v>
      </c>
      <c r="G1059">
        <v>2643649</v>
      </c>
      <c r="H1059">
        <v>21126.959999999999</v>
      </c>
      <c r="I1059">
        <v>20828.14</v>
      </c>
      <c r="J1059">
        <v>20828.14</v>
      </c>
      <c r="K1059" t="str">
        <f>VLOOKUP(Tabela1[[#This Row],[cdunidadegestora]],unidade!$C$1:$F$190,3,0)</f>
        <v>530023 - Departamento de Transportes e Terminais</v>
      </c>
      <c r="L1059" t="str">
        <f>CONCATENATE(Tabela1[[#This Row],[cdgruponaturezadespesa]]," - ",Tabela1[[#This Row],[nmgruponaturezadespesa]])</f>
        <v>44 - Investimentos</v>
      </c>
    </row>
    <row r="1060" spans="1:12" x14ac:dyDescent="0.25">
      <c r="A1060">
        <v>530025</v>
      </c>
      <c r="B1060" t="s">
        <v>90</v>
      </c>
      <c r="C1060">
        <v>44</v>
      </c>
      <c r="D1060" t="s">
        <v>14</v>
      </c>
      <c r="E1060">
        <v>2016</v>
      </c>
      <c r="F1060">
        <v>640740084</v>
      </c>
      <c r="G1060">
        <v>1017811639.67</v>
      </c>
      <c r="H1060">
        <v>665999615.73000002</v>
      </c>
      <c r="I1060">
        <v>581198446.15999997</v>
      </c>
      <c r="J1060">
        <v>581198446.15999997</v>
      </c>
      <c r="K1060" t="str">
        <f>VLOOKUP(Tabela1[[#This Row],[cdunidadegestora]],unidade!$C$1:$F$190,3,0)</f>
        <v>530025 - Departamento Estadual de Infraestrutura</v>
      </c>
      <c r="L1060" t="str">
        <f>CONCATENATE(Tabela1[[#This Row],[cdgruponaturezadespesa]]," - ",Tabela1[[#This Row],[nmgruponaturezadespesa]])</f>
        <v>44 - Investimentos</v>
      </c>
    </row>
    <row r="1061" spans="1:12" x14ac:dyDescent="0.25">
      <c r="A1061">
        <v>540095</v>
      </c>
      <c r="B1061" t="s">
        <v>63</v>
      </c>
      <c r="C1061">
        <v>44</v>
      </c>
      <c r="D1061" t="s">
        <v>14</v>
      </c>
      <c r="E1061">
        <v>2016</v>
      </c>
      <c r="F1061">
        <v>408868</v>
      </c>
      <c r="G1061">
        <v>114632.17</v>
      </c>
      <c r="H1061">
        <v>114432.17</v>
      </c>
      <c r="I1061">
        <v>114432.17</v>
      </c>
      <c r="J1061">
        <v>114432.17</v>
      </c>
      <c r="K1061" t="str">
        <f>VLOOKUP(Tabela1[[#This Row],[cdunidadegestora]],unidade!$C$1:$F$190,3,0)</f>
        <v>540095 - Fundo Rotativo da Penitenciária  de Chapecó</v>
      </c>
      <c r="L1061" t="str">
        <f>CONCATENATE(Tabela1[[#This Row],[cdgruponaturezadespesa]]," - ",Tabela1[[#This Row],[nmgruponaturezadespesa]])</f>
        <v>44 - Investimentos</v>
      </c>
    </row>
    <row r="1062" spans="1:12" x14ac:dyDescent="0.25">
      <c r="A1062">
        <v>550001</v>
      </c>
      <c r="B1062" t="s">
        <v>135</v>
      </c>
      <c r="C1062">
        <v>44</v>
      </c>
      <c r="D1062" t="s">
        <v>14</v>
      </c>
      <c r="E1062">
        <v>2016</v>
      </c>
      <c r="F1062">
        <v>214273716</v>
      </c>
      <c r="G1062">
        <v>260816161.18000001</v>
      </c>
      <c r="H1062">
        <v>28603121.579999998</v>
      </c>
      <c r="I1062">
        <v>24883382</v>
      </c>
      <c r="J1062">
        <v>24883382</v>
      </c>
      <c r="K1062" t="str">
        <f>VLOOKUP(Tabela1[[#This Row],[cdunidadegestora]],unidade!$C$1:$F$190,3,0)</f>
        <v>550001 - Secretaria de Estado da Defesa Civil</v>
      </c>
      <c r="L1062" t="str">
        <f>CONCATENATE(Tabela1[[#This Row],[cdgruponaturezadespesa]]," - ",Tabela1[[#This Row],[nmgruponaturezadespesa]])</f>
        <v>44 - Investimentos</v>
      </c>
    </row>
    <row r="1063" spans="1:12" x14ac:dyDescent="0.25">
      <c r="A1063">
        <v>550091</v>
      </c>
      <c r="B1063" t="s">
        <v>51</v>
      </c>
      <c r="C1063">
        <v>44</v>
      </c>
      <c r="D1063" t="s">
        <v>14</v>
      </c>
      <c r="E1063">
        <v>2016</v>
      </c>
      <c r="F1063">
        <v>14081897</v>
      </c>
      <c r="G1063">
        <v>24511592.640000001</v>
      </c>
      <c r="H1063">
        <v>5534291.7800000003</v>
      </c>
      <c r="I1063">
        <v>4955056.42</v>
      </c>
      <c r="J1063">
        <v>4955056.42</v>
      </c>
      <c r="K1063" t="str">
        <f>VLOOKUP(Tabela1[[#This Row],[cdunidadegestora]],unidade!$C$1:$F$190,3,0)</f>
        <v>550091 - Fundo Estadual de Defesa Civil</v>
      </c>
      <c r="L1063" t="str">
        <f>CONCATENATE(Tabela1[[#This Row],[cdgruponaturezadespesa]]," - ",Tabela1[[#This Row],[nmgruponaturezadespesa]])</f>
        <v>44 - Investimentos</v>
      </c>
    </row>
    <row r="1064" spans="1:12" x14ac:dyDescent="0.25">
      <c r="A1064">
        <v>760001</v>
      </c>
      <c r="B1064" t="s">
        <v>162</v>
      </c>
      <c r="C1064">
        <v>31</v>
      </c>
      <c r="D1064" t="s">
        <v>17</v>
      </c>
      <c r="E1064">
        <v>2016</v>
      </c>
      <c r="F1064">
        <v>6275631</v>
      </c>
      <c r="G1064">
        <v>6978173.0599999996</v>
      </c>
      <c r="H1064">
        <v>6974486.25</v>
      </c>
      <c r="I1064">
        <v>6974486.25</v>
      </c>
      <c r="J1064">
        <v>6974486.25</v>
      </c>
      <c r="K1064" t="str">
        <f>VLOOKUP(Tabela1[[#This Row],[cdunidadegestora]],unidade!$C$1:$F$190,3,0)</f>
        <v>410043 - Agência de Desenvolvimento Regional de Joaçaba</v>
      </c>
      <c r="L1064" t="str">
        <f>CONCATENATE(Tabela1[[#This Row],[cdgruponaturezadespesa]]," - ",Tabela1[[#This Row],[nmgruponaturezadespesa]])</f>
        <v>31 - Pessoal e Encargos Sociais</v>
      </c>
    </row>
    <row r="1065" spans="1:12" x14ac:dyDescent="0.25">
      <c r="A1065">
        <v>830001</v>
      </c>
      <c r="B1065" t="s">
        <v>177</v>
      </c>
      <c r="C1065">
        <v>33</v>
      </c>
      <c r="D1065" t="s">
        <v>11</v>
      </c>
      <c r="E1065">
        <v>2016</v>
      </c>
      <c r="F1065">
        <v>6211617</v>
      </c>
      <c r="G1065">
        <v>11147851.060000001</v>
      </c>
      <c r="H1065">
        <v>9448496.0800000001</v>
      </c>
      <c r="I1065">
        <v>9448046.6099999994</v>
      </c>
      <c r="J1065">
        <v>9445415.1600000001</v>
      </c>
      <c r="K1065" t="str">
        <f>VLOOKUP(Tabela1[[#This Row],[cdunidadegestora]],unidade!$C$1:$F$190,3,0)</f>
        <v>410050 - Agência de Desenvolvimento Regional de Ibirama</v>
      </c>
      <c r="L1065" t="str">
        <f>CONCATENATE(Tabela1[[#This Row],[cdgruponaturezadespesa]]," - ",Tabela1[[#This Row],[nmgruponaturezadespesa]])</f>
        <v>33 - Outras Despesas Correntes</v>
      </c>
    </row>
    <row r="1066" spans="1:12" x14ac:dyDescent="0.25">
      <c r="A1066">
        <v>870001</v>
      </c>
      <c r="B1066" t="s">
        <v>168</v>
      </c>
      <c r="C1066">
        <v>44</v>
      </c>
      <c r="D1066" t="s">
        <v>14</v>
      </c>
      <c r="E1066">
        <v>2016</v>
      </c>
      <c r="F1066">
        <v>2129242</v>
      </c>
      <c r="G1066">
        <v>1400292</v>
      </c>
      <c r="H1066">
        <v>0</v>
      </c>
      <c r="I1066">
        <v>0</v>
      </c>
      <c r="J1066">
        <v>0</v>
      </c>
      <c r="K1066" t="str">
        <f>VLOOKUP(Tabela1[[#This Row],[cdunidadegestora]],unidade!$C$1:$F$190,3,0)</f>
        <v>180021 - Superintendência de Desenvolvimento da Região Metropolitana da Grande Florianópolis</v>
      </c>
      <c r="L1066" t="str">
        <f>CONCATENATE(Tabela1[[#This Row],[cdgruponaturezadespesa]]," - ",Tabela1[[#This Row],[nmgruponaturezadespesa]])</f>
        <v>44 - Investimentos</v>
      </c>
    </row>
    <row r="1067" spans="1:12" x14ac:dyDescent="0.25">
      <c r="A1067">
        <v>890001</v>
      </c>
      <c r="B1067" t="s">
        <v>178</v>
      </c>
      <c r="C1067">
        <v>33</v>
      </c>
      <c r="D1067" t="s">
        <v>11</v>
      </c>
      <c r="E1067">
        <v>2016</v>
      </c>
      <c r="F1067">
        <v>8439498</v>
      </c>
      <c r="G1067">
        <v>12106564.25</v>
      </c>
      <c r="H1067">
        <v>9628626.8300000001</v>
      </c>
      <c r="I1067">
        <v>9353424.7200000007</v>
      </c>
      <c r="J1067">
        <v>9332429.2300000004</v>
      </c>
      <c r="K1067" t="str">
        <f>VLOOKUP(Tabela1[[#This Row],[cdunidadegestora]],unidade!$C$1:$F$190,3,0)</f>
        <v>410055 - Agência de Desenvolvimento Regional de Tubarão</v>
      </c>
      <c r="L1067" t="str">
        <f>CONCATENATE(Tabela1[[#This Row],[cdgruponaturezadespesa]]," - ",Tabela1[[#This Row],[nmgruponaturezadespesa]])</f>
        <v>33 - Outras Despesas Correntes</v>
      </c>
    </row>
    <row r="1068" spans="1:12" x14ac:dyDescent="0.25">
      <c r="A1068">
        <v>900001</v>
      </c>
      <c r="B1068" t="s">
        <v>140</v>
      </c>
      <c r="C1068">
        <v>33</v>
      </c>
      <c r="D1068" t="s">
        <v>11</v>
      </c>
      <c r="E1068">
        <v>2016</v>
      </c>
      <c r="F1068">
        <v>13203271</v>
      </c>
      <c r="G1068">
        <v>18858104.02</v>
      </c>
      <c r="H1068">
        <v>14957478.42</v>
      </c>
      <c r="I1068">
        <v>14608260.359999999</v>
      </c>
      <c r="J1068">
        <v>14606755.449999999</v>
      </c>
      <c r="K1068" t="str">
        <f>VLOOKUP(Tabela1[[#This Row],[cdunidadegestora]],unidade!$C$1:$F$190,3,0)</f>
        <v>410056 - Agência de Desenvolvimento Regional de Criciúma</v>
      </c>
      <c r="L1068" t="str">
        <f>CONCATENATE(Tabela1[[#This Row],[cdgruponaturezadespesa]]," - ",Tabela1[[#This Row],[nmgruponaturezadespesa]])</f>
        <v>33 - Outras Despesas Correntes</v>
      </c>
    </row>
    <row r="1069" spans="1:12" x14ac:dyDescent="0.25">
      <c r="A1069">
        <v>920001</v>
      </c>
      <c r="B1069" t="s">
        <v>116</v>
      </c>
      <c r="C1069">
        <v>44</v>
      </c>
      <c r="D1069" t="s">
        <v>14</v>
      </c>
      <c r="E1069">
        <v>2016</v>
      </c>
      <c r="F1069">
        <v>1294792</v>
      </c>
      <c r="G1069">
        <v>7574030.3700000001</v>
      </c>
      <c r="H1069">
        <v>7314543.0899999999</v>
      </c>
      <c r="I1069">
        <v>7106733.0899999999</v>
      </c>
      <c r="J1069">
        <v>7071525.1299999999</v>
      </c>
      <c r="K1069" t="str">
        <f>VLOOKUP(Tabela1[[#This Row],[cdunidadegestora]],unidade!$C$1:$F$190,3,0)</f>
        <v>410058 - Agência de Desenvolvimento Regional de Joinville</v>
      </c>
      <c r="L1069" t="str">
        <f>CONCATENATE(Tabela1[[#This Row],[cdgruponaturezadespesa]]," - ",Tabela1[[#This Row],[nmgruponaturezadespesa]])</f>
        <v>44 - Investimentos</v>
      </c>
    </row>
    <row r="1070" spans="1:12" x14ac:dyDescent="0.25">
      <c r="A1070">
        <v>970001</v>
      </c>
      <c r="B1070" t="s">
        <v>82</v>
      </c>
      <c r="C1070">
        <v>33</v>
      </c>
      <c r="D1070" t="s">
        <v>11</v>
      </c>
      <c r="E1070">
        <v>2016</v>
      </c>
      <c r="F1070">
        <v>3353762</v>
      </c>
      <c r="G1070">
        <v>6272247.9100000001</v>
      </c>
      <c r="H1070">
        <v>5291569.72</v>
      </c>
      <c r="I1070">
        <v>5108514.07</v>
      </c>
      <c r="J1070">
        <v>5108514.07</v>
      </c>
      <c r="K1070" t="str">
        <f>VLOOKUP(Tabela1[[#This Row],[cdunidadegestora]],unidade!$C$1:$F$190,3,0)</f>
        <v>410063 - Agência de Desenvolvimento Regional de São Joaquim</v>
      </c>
      <c r="L1070" t="str">
        <f>CONCATENATE(Tabela1[[#This Row],[cdgruponaturezadespesa]]," - ",Tabela1[[#This Row],[nmgruponaturezadespesa]])</f>
        <v>33 - Outras Despesas Correntes</v>
      </c>
    </row>
    <row r="1071" spans="1:12" x14ac:dyDescent="0.25">
      <c r="A1071">
        <v>180001</v>
      </c>
      <c r="B1071" t="s">
        <v>70</v>
      </c>
      <c r="C1071">
        <v>31</v>
      </c>
      <c r="D1071" t="s">
        <v>17</v>
      </c>
      <c r="E1071">
        <v>2017</v>
      </c>
      <c r="F1071">
        <v>8560111</v>
      </c>
      <c r="G1071">
        <v>9109818.6400000006</v>
      </c>
      <c r="H1071">
        <v>9109817.3200000003</v>
      </c>
      <c r="I1071">
        <v>9001317.3200000003</v>
      </c>
      <c r="J1071">
        <v>8972977.0999999996</v>
      </c>
      <c r="K1071" t="str">
        <f>VLOOKUP(Tabela1[[#This Row],[cdunidadegestora]],unidade!$C$1:$F$190,3,0)</f>
        <v>180001 - Secretaria de Estado do Planejamento</v>
      </c>
      <c r="L1071" t="str">
        <f>CONCATENATE(Tabela1[[#This Row],[cdgruponaturezadespesa]]," - ",Tabela1[[#This Row],[nmgruponaturezadespesa]])</f>
        <v>31 - Pessoal e Encargos Sociais</v>
      </c>
    </row>
    <row r="1072" spans="1:12" x14ac:dyDescent="0.25">
      <c r="A1072">
        <v>180021</v>
      </c>
      <c r="B1072" t="s">
        <v>67</v>
      </c>
      <c r="C1072">
        <v>31</v>
      </c>
      <c r="D1072" t="s">
        <v>17</v>
      </c>
      <c r="E1072">
        <v>2017</v>
      </c>
      <c r="F1072">
        <v>1091993</v>
      </c>
      <c r="G1072">
        <v>671003.43000000005</v>
      </c>
      <c r="H1072">
        <v>671003.43000000005</v>
      </c>
      <c r="I1072">
        <v>648743</v>
      </c>
      <c r="J1072">
        <v>644464.22</v>
      </c>
      <c r="K1072" t="str">
        <f>VLOOKUP(Tabela1[[#This Row],[cdunidadegestora]],unidade!$C$1:$F$190,3,0)</f>
        <v>180021 - Superintendência de Desenvolvimento da Região Metropolitana da Grande Florianópolis</v>
      </c>
      <c r="L1072" t="str">
        <f>CONCATENATE(Tabela1[[#This Row],[cdgruponaturezadespesa]]," - ",Tabela1[[#This Row],[nmgruponaturezadespesa]])</f>
        <v>31 - Pessoal e Encargos Sociais</v>
      </c>
    </row>
    <row r="1073" spans="1:12" x14ac:dyDescent="0.25">
      <c r="A1073">
        <v>180021</v>
      </c>
      <c r="B1073" t="s">
        <v>67</v>
      </c>
      <c r="C1073">
        <v>33</v>
      </c>
      <c r="D1073" t="s">
        <v>11</v>
      </c>
      <c r="E1073">
        <v>2017</v>
      </c>
      <c r="F1073">
        <v>4140238</v>
      </c>
      <c r="G1073">
        <v>159812.4</v>
      </c>
      <c r="H1073">
        <v>48867.93</v>
      </c>
      <c r="I1073">
        <v>44228.959999999999</v>
      </c>
      <c r="J1073">
        <v>44196.56</v>
      </c>
      <c r="K1073" t="str">
        <f>VLOOKUP(Tabela1[[#This Row],[cdunidadegestora]],unidade!$C$1:$F$190,3,0)</f>
        <v>180021 - Superintendência de Desenvolvimento da Região Metropolitana da Grande Florianópolis</v>
      </c>
      <c r="L1073" t="str">
        <f>CONCATENATE(Tabela1[[#This Row],[cdgruponaturezadespesa]]," - ",Tabela1[[#This Row],[nmgruponaturezadespesa]])</f>
        <v>33 - Outras Despesas Correntes</v>
      </c>
    </row>
    <row r="1074" spans="1:12" x14ac:dyDescent="0.25">
      <c r="A1074">
        <v>230023</v>
      </c>
      <c r="B1074" t="s">
        <v>106</v>
      </c>
      <c r="C1074">
        <v>44</v>
      </c>
      <c r="D1074" t="s">
        <v>14</v>
      </c>
      <c r="E1074">
        <v>2017</v>
      </c>
      <c r="F1074">
        <v>225029</v>
      </c>
      <c r="G1074">
        <v>289579</v>
      </c>
      <c r="H1074">
        <v>27707.37</v>
      </c>
      <c r="I1074">
        <v>27707.37</v>
      </c>
      <c r="J1074">
        <v>27707.37</v>
      </c>
      <c r="K1074" t="str">
        <f>VLOOKUP(Tabela1[[#This Row],[cdunidadegestora]],unidade!$C$1:$F$190,3,0)</f>
        <v>230023 - Santa Catarina Turismo S/A</v>
      </c>
      <c r="L1074" t="str">
        <f>CONCATENATE(Tabela1[[#This Row],[cdgruponaturezadespesa]]," - ",Tabela1[[#This Row],[nmgruponaturezadespesa]])</f>
        <v>44 - Investimentos</v>
      </c>
    </row>
    <row r="1075" spans="1:12" x14ac:dyDescent="0.25">
      <c r="A1075">
        <v>230095</v>
      </c>
      <c r="B1075" t="s">
        <v>157</v>
      </c>
      <c r="C1075">
        <v>33</v>
      </c>
      <c r="D1075" t="s">
        <v>11</v>
      </c>
      <c r="E1075">
        <v>2017</v>
      </c>
      <c r="F1075">
        <v>4041222</v>
      </c>
      <c r="G1075">
        <v>5159752.0199999996</v>
      </c>
      <c r="H1075">
        <v>4116843.93</v>
      </c>
      <c r="I1075">
        <v>4116843.93</v>
      </c>
      <c r="J1075">
        <v>4116843.93</v>
      </c>
      <c r="K1075" t="str">
        <f>VLOOKUP(Tabela1[[#This Row],[cdunidadegestora]],unidade!$C$1:$F$190,3,0)</f>
        <v>230095 - Fundo Estadual de Incentivo ao Esporte</v>
      </c>
      <c r="L1075" t="str">
        <f>CONCATENATE(Tabela1[[#This Row],[cdgruponaturezadespesa]]," - ",Tabela1[[#This Row],[nmgruponaturezadespesa]])</f>
        <v>33 - Outras Despesas Correntes</v>
      </c>
    </row>
    <row r="1076" spans="1:12" x14ac:dyDescent="0.25">
      <c r="A1076">
        <v>260001</v>
      </c>
      <c r="B1076" t="s">
        <v>16</v>
      </c>
      <c r="C1076">
        <v>31</v>
      </c>
      <c r="D1076" t="s">
        <v>17</v>
      </c>
      <c r="E1076">
        <v>2017</v>
      </c>
      <c r="F1076">
        <v>21572633</v>
      </c>
      <c r="G1076">
        <v>21049968.73</v>
      </c>
      <c r="H1076">
        <v>21049955.57</v>
      </c>
      <c r="I1076">
        <v>21042658.550000001</v>
      </c>
      <c r="J1076">
        <v>20993905.449999999</v>
      </c>
      <c r="K1076" t="str">
        <f>VLOOKUP(Tabela1[[#This Row],[cdunidadegestora]],unidade!$C$1:$F$190,3,0)</f>
        <v>260001 - Secretaria de Estado da Assistência Social, Trabalho e Habitação</v>
      </c>
      <c r="L1076" t="str">
        <f>CONCATENATE(Tabela1[[#This Row],[cdgruponaturezadespesa]]," - ",Tabela1[[#This Row],[nmgruponaturezadespesa]])</f>
        <v>31 - Pessoal e Encargos Sociais</v>
      </c>
    </row>
    <row r="1077" spans="1:12" x14ac:dyDescent="0.25">
      <c r="A1077">
        <v>260001</v>
      </c>
      <c r="B1077" t="s">
        <v>16</v>
      </c>
      <c r="C1077">
        <v>33</v>
      </c>
      <c r="D1077" t="s">
        <v>11</v>
      </c>
      <c r="E1077">
        <v>2017</v>
      </c>
      <c r="F1077">
        <v>21608135</v>
      </c>
      <c r="G1077">
        <v>27688017.489999998</v>
      </c>
      <c r="H1077">
        <v>15130095.67</v>
      </c>
      <c r="I1077">
        <v>12676876.82</v>
      </c>
      <c r="J1077">
        <v>11330872.83</v>
      </c>
      <c r="K1077" t="str">
        <f>VLOOKUP(Tabela1[[#This Row],[cdunidadegestora]],unidade!$C$1:$F$190,3,0)</f>
        <v>260001 - Secretaria de Estado da Assistência Social, Trabalho e Habitação</v>
      </c>
      <c r="L1077" t="str">
        <f>CONCATENATE(Tabela1[[#This Row],[cdgruponaturezadespesa]]," - ",Tabela1[[#This Row],[nmgruponaturezadespesa]])</f>
        <v>33 - Outras Despesas Correntes</v>
      </c>
    </row>
    <row r="1078" spans="1:12" x14ac:dyDescent="0.25">
      <c r="A1078">
        <v>260096</v>
      </c>
      <c r="B1078" t="s">
        <v>58</v>
      </c>
      <c r="C1078">
        <v>33</v>
      </c>
      <c r="D1078" t="s">
        <v>11</v>
      </c>
      <c r="E1078">
        <v>2017</v>
      </c>
      <c r="F1078">
        <v>0</v>
      </c>
      <c r="G1078">
        <v>13750502.15</v>
      </c>
      <c r="H1078">
        <v>0</v>
      </c>
      <c r="I1078">
        <v>0</v>
      </c>
      <c r="J1078">
        <v>0</v>
      </c>
      <c r="K1078" t="str">
        <f>VLOOKUP(Tabela1[[#This Row],[cdunidadegestora]],unidade!$C$1:$F$190,3,0)</f>
        <v>260096 - Fundo Est. de Combate e Erradicação da Pobreza</v>
      </c>
      <c r="L1078" t="str">
        <f>CONCATENATE(Tabela1[[#This Row],[cdgruponaturezadespesa]]," - ",Tabela1[[#This Row],[nmgruponaturezadespesa]])</f>
        <v>33 - Outras Despesas Correntes</v>
      </c>
    </row>
    <row r="1079" spans="1:12" x14ac:dyDescent="0.25">
      <c r="A1079">
        <v>270096</v>
      </c>
      <c r="B1079" t="s">
        <v>20</v>
      </c>
      <c r="C1079">
        <v>44</v>
      </c>
      <c r="D1079" t="s">
        <v>14</v>
      </c>
      <c r="E1079">
        <v>2017</v>
      </c>
      <c r="F1079">
        <v>320000</v>
      </c>
      <c r="G1079">
        <v>320000</v>
      </c>
      <c r="H1079">
        <v>0</v>
      </c>
      <c r="I1079">
        <v>0</v>
      </c>
      <c r="J1079">
        <v>0</v>
      </c>
      <c r="K1079" t="str">
        <f>VLOOKUP(Tabela1[[#This Row],[cdunidadegestora]],unidade!$C$1:$F$190,3,0)</f>
        <v>270096 - Fundo Estadual de Pagamento por Serviços Ambientais-FEPSA</v>
      </c>
      <c r="L1079" t="str">
        <f>CONCATENATE(Tabela1[[#This Row],[cdgruponaturezadespesa]]," - ",Tabela1[[#This Row],[nmgruponaturezadespesa]])</f>
        <v>44 - Investimentos</v>
      </c>
    </row>
    <row r="1080" spans="1:12" x14ac:dyDescent="0.25">
      <c r="A1080">
        <v>410003</v>
      </c>
      <c r="B1080" t="s">
        <v>72</v>
      </c>
      <c r="C1080">
        <v>44</v>
      </c>
      <c r="D1080" t="s">
        <v>14</v>
      </c>
      <c r="E1080">
        <v>2017</v>
      </c>
      <c r="F1080">
        <v>0</v>
      </c>
      <c r="G1080">
        <v>2137</v>
      </c>
      <c r="H1080">
        <v>2137</v>
      </c>
      <c r="I1080">
        <v>2137</v>
      </c>
      <c r="J1080">
        <v>0</v>
      </c>
      <c r="K1080" t="str">
        <f>VLOOKUP(Tabela1[[#This Row],[cdunidadegestora]],unidade!$C$1:$F$190,3,0)</f>
        <v>410003 - Secretaria Executiva de Articulação Nacional</v>
      </c>
      <c r="L1080" t="str">
        <f>CONCATENATE(Tabela1[[#This Row],[cdgruponaturezadespesa]]," - ",Tabela1[[#This Row],[nmgruponaturezadespesa]])</f>
        <v>44 - Investimentos</v>
      </c>
    </row>
    <row r="1081" spans="1:12" x14ac:dyDescent="0.25">
      <c r="A1081">
        <v>410034</v>
      </c>
      <c r="B1081" t="s">
        <v>120</v>
      </c>
      <c r="C1081">
        <v>44</v>
      </c>
      <c r="D1081" t="s">
        <v>14</v>
      </c>
      <c r="E1081">
        <v>2017</v>
      </c>
      <c r="F1081">
        <v>221321</v>
      </c>
      <c r="G1081">
        <v>1804462.95</v>
      </c>
      <c r="H1081">
        <v>1705096.4</v>
      </c>
      <c r="I1081">
        <v>1677156.57</v>
      </c>
      <c r="J1081">
        <v>1627684.57</v>
      </c>
      <c r="K1081" t="str">
        <f>VLOOKUP(Tabela1[[#This Row],[cdunidadegestora]],unidade!$C$1:$F$190,3,0)</f>
        <v>410034 - Agência de Desenvolvimento Regional de Taió</v>
      </c>
      <c r="L1081" t="str">
        <f>CONCATENATE(Tabela1[[#This Row],[cdgruponaturezadespesa]]," - ",Tabela1[[#This Row],[nmgruponaturezadespesa]])</f>
        <v>44 - Investimentos</v>
      </c>
    </row>
    <row r="1082" spans="1:12" x14ac:dyDescent="0.25">
      <c r="A1082">
        <v>410037</v>
      </c>
      <c r="B1082" t="s">
        <v>99</v>
      </c>
      <c r="C1082">
        <v>31</v>
      </c>
      <c r="D1082" t="s">
        <v>17</v>
      </c>
      <c r="E1082">
        <v>2017</v>
      </c>
      <c r="F1082">
        <v>5362175</v>
      </c>
      <c r="G1082">
        <v>5481155.7800000003</v>
      </c>
      <c r="H1082">
        <v>5481155.7800000003</v>
      </c>
      <c r="I1082">
        <v>5481155.7800000003</v>
      </c>
      <c r="J1082">
        <v>5470632.7999999998</v>
      </c>
      <c r="K1082" t="str">
        <f>VLOOKUP(Tabela1[[#This Row],[cdunidadegestora]],unidade!$C$1:$F$190,3,0)</f>
        <v>410037 - Agência de Desenvolvimento Regional de São Miguel do Oeste</v>
      </c>
      <c r="L1082" t="str">
        <f>CONCATENATE(Tabela1[[#This Row],[cdgruponaturezadespesa]]," - ",Tabela1[[#This Row],[nmgruponaturezadespesa]])</f>
        <v>31 - Pessoal e Encargos Sociais</v>
      </c>
    </row>
    <row r="1083" spans="1:12" x14ac:dyDescent="0.25">
      <c r="A1083">
        <v>410051</v>
      </c>
      <c r="B1083" t="s">
        <v>69</v>
      </c>
      <c r="C1083">
        <v>44</v>
      </c>
      <c r="D1083" t="s">
        <v>14</v>
      </c>
      <c r="E1083">
        <v>2017</v>
      </c>
      <c r="F1083">
        <v>586264</v>
      </c>
      <c r="G1083">
        <v>1149987.26</v>
      </c>
      <c r="H1083">
        <v>885412.26</v>
      </c>
      <c r="I1083">
        <v>884749.2</v>
      </c>
      <c r="J1083">
        <v>866850.2</v>
      </c>
      <c r="K1083" t="str">
        <f>VLOOKUP(Tabela1[[#This Row],[cdunidadegestora]],unidade!$C$1:$F$190,3,0)</f>
        <v>410051 - Agência de Desenvolvimento Regional de Blumenau</v>
      </c>
      <c r="L1083" t="str">
        <f>CONCATENATE(Tabela1[[#This Row],[cdgruponaturezadespesa]]," - ",Tabela1[[#This Row],[nmgruponaturezadespesa]])</f>
        <v>44 - Investimentos</v>
      </c>
    </row>
    <row r="1084" spans="1:12" x14ac:dyDescent="0.25">
      <c r="A1084">
        <v>410053</v>
      </c>
      <c r="B1084" t="s">
        <v>39</v>
      </c>
      <c r="C1084">
        <v>31</v>
      </c>
      <c r="D1084" t="s">
        <v>17</v>
      </c>
      <c r="E1084">
        <v>2017</v>
      </c>
      <c r="F1084">
        <v>8642201</v>
      </c>
      <c r="G1084">
        <v>9351551.9000000004</v>
      </c>
      <c r="H1084">
        <v>9351527.8599999994</v>
      </c>
      <c r="I1084">
        <v>9351527.8599999994</v>
      </c>
      <c r="J1084">
        <v>9334251.2699999996</v>
      </c>
      <c r="K1084" t="str">
        <f>VLOOKUP(Tabela1[[#This Row],[cdunidadegestora]],unidade!$C$1:$F$190,3,0)</f>
        <v>410053 - Agência de Desenvolvimento Regional de Itajai</v>
      </c>
      <c r="L1084" t="str">
        <f>CONCATENATE(Tabela1[[#This Row],[cdgruponaturezadespesa]]," - ",Tabela1[[#This Row],[nmgruponaturezadespesa]])</f>
        <v>31 - Pessoal e Encargos Sociais</v>
      </c>
    </row>
    <row r="1085" spans="1:12" x14ac:dyDescent="0.25">
      <c r="A1085">
        <v>410053</v>
      </c>
      <c r="B1085" t="s">
        <v>39</v>
      </c>
      <c r="C1085">
        <v>33</v>
      </c>
      <c r="D1085" t="s">
        <v>11</v>
      </c>
      <c r="E1085">
        <v>2017</v>
      </c>
      <c r="F1085">
        <v>10525436</v>
      </c>
      <c r="G1085">
        <v>19716665.300000001</v>
      </c>
      <c r="H1085">
        <v>17854963.129999999</v>
      </c>
      <c r="I1085">
        <v>17266922.800000001</v>
      </c>
      <c r="J1085">
        <v>17214397.449999999</v>
      </c>
      <c r="K1085" t="str">
        <f>VLOOKUP(Tabela1[[#This Row],[cdunidadegestora]],unidade!$C$1:$F$190,3,0)</f>
        <v>410053 - Agência de Desenvolvimento Regional de Itajai</v>
      </c>
      <c r="L1085" t="str">
        <f>CONCATENATE(Tabela1[[#This Row],[cdgruponaturezadespesa]]," - ",Tabela1[[#This Row],[nmgruponaturezadespesa]])</f>
        <v>33 - Outras Despesas Correntes</v>
      </c>
    </row>
    <row r="1086" spans="1:12" x14ac:dyDescent="0.25">
      <c r="A1086">
        <v>410059</v>
      </c>
      <c r="B1086" t="s">
        <v>145</v>
      </c>
      <c r="C1086">
        <v>31</v>
      </c>
      <c r="D1086" t="s">
        <v>17</v>
      </c>
      <c r="E1086">
        <v>2017</v>
      </c>
      <c r="F1086">
        <v>5638269</v>
      </c>
      <c r="G1086">
        <v>5995029.4199999999</v>
      </c>
      <c r="H1086">
        <v>5995029.1100000003</v>
      </c>
      <c r="I1086">
        <v>5995029.1100000003</v>
      </c>
      <c r="J1086">
        <v>5983137.6399999997</v>
      </c>
      <c r="K1086" t="str">
        <f>VLOOKUP(Tabela1[[#This Row],[cdunidadegestora]],unidade!$C$1:$F$190,3,0)</f>
        <v>410059 - Agência de Desenvolvimento Regional de Jaraguá do Sul</v>
      </c>
      <c r="L1086" t="str">
        <f>CONCATENATE(Tabela1[[#This Row],[cdgruponaturezadespesa]]," - ",Tabela1[[#This Row],[nmgruponaturezadespesa]])</f>
        <v>31 - Pessoal e Encargos Sociais</v>
      </c>
    </row>
    <row r="1087" spans="1:12" x14ac:dyDescent="0.25">
      <c r="A1087">
        <v>440001</v>
      </c>
      <c r="B1087" t="s">
        <v>124</v>
      </c>
      <c r="C1087">
        <v>31</v>
      </c>
      <c r="D1087" t="s">
        <v>17</v>
      </c>
      <c r="E1087">
        <v>2017</v>
      </c>
      <c r="F1087">
        <v>7055016</v>
      </c>
      <c r="G1087">
        <v>6172865.3899999997</v>
      </c>
      <c r="H1087">
        <v>6166457.9699999997</v>
      </c>
      <c r="I1087">
        <v>6166457.9699999997</v>
      </c>
      <c r="J1087">
        <v>6130952.6500000004</v>
      </c>
      <c r="K1087" t="str">
        <f>VLOOKUP(Tabela1[[#This Row],[cdunidadegestora]],unidade!$C$1:$F$190,3,0)</f>
        <v>440001 - Secretaria de Estado da Agricultura e da Pesca</v>
      </c>
      <c r="L1087" t="str">
        <f>CONCATENATE(Tabela1[[#This Row],[cdgruponaturezadespesa]]," - ",Tabela1[[#This Row],[nmgruponaturezadespesa]])</f>
        <v>31 - Pessoal e Encargos Sociais</v>
      </c>
    </row>
    <row r="1088" spans="1:12" x14ac:dyDescent="0.25">
      <c r="A1088">
        <v>450021</v>
      </c>
      <c r="B1088" t="s">
        <v>62</v>
      </c>
      <c r="C1088">
        <v>31</v>
      </c>
      <c r="D1088" t="s">
        <v>17</v>
      </c>
      <c r="E1088">
        <v>2017</v>
      </c>
      <c r="F1088">
        <v>183681783</v>
      </c>
      <c r="G1088">
        <v>186323471.13</v>
      </c>
      <c r="H1088">
        <v>186221581.84</v>
      </c>
      <c r="I1088">
        <v>186203238.09</v>
      </c>
      <c r="J1088">
        <v>185622979.87</v>
      </c>
      <c r="K1088" t="str">
        <f>VLOOKUP(Tabela1[[#This Row],[cdunidadegestora]],unidade!$C$1:$F$190,3,0)</f>
        <v>450021 - Fundação Catarinense de Educação Especial</v>
      </c>
      <c r="L1088" t="str">
        <f>CONCATENATE(Tabela1[[#This Row],[cdgruponaturezadespesa]]," - ",Tabela1[[#This Row],[nmgruponaturezadespesa]])</f>
        <v>31 - Pessoal e Encargos Sociais</v>
      </c>
    </row>
    <row r="1089" spans="1:12" x14ac:dyDescent="0.25">
      <c r="A1089">
        <v>470001</v>
      </c>
      <c r="B1089" t="s">
        <v>43</v>
      </c>
      <c r="C1089">
        <v>31</v>
      </c>
      <c r="D1089" t="s">
        <v>17</v>
      </c>
      <c r="E1089">
        <v>2017</v>
      </c>
      <c r="F1089">
        <v>114195201</v>
      </c>
      <c r="G1089">
        <v>106402434.89</v>
      </c>
      <c r="H1089">
        <v>106400424.73999999</v>
      </c>
      <c r="I1089">
        <v>106377176.59</v>
      </c>
      <c r="J1089">
        <v>106224262.20999999</v>
      </c>
      <c r="K1089" t="str">
        <f>VLOOKUP(Tabela1[[#This Row],[cdunidadegestora]],unidade!$C$1:$F$190,3,0)</f>
        <v>470001 - Secretaria de Estado da Administração</v>
      </c>
      <c r="L1089" t="str">
        <f>CONCATENATE(Tabela1[[#This Row],[cdgruponaturezadespesa]]," - ",Tabela1[[#This Row],[nmgruponaturezadespesa]])</f>
        <v>31 - Pessoal e Encargos Sociais</v>
      </c>
    </row>
    <row r="1090" spans="1:12" x14ac:dyDescent="0.25">
      <c r="A1090">
        <v>480091</v>
      </c>
      <c r="B1090" t="s">
        <v>22</v>
      </c>
      <c r="C1090">
        <v>33</v>
      </c>
      <c r="D1090" t="s">
        <v>11</v>
      </c>
      <c r="E1090">
        <v>2017</v>
      </c>
      <c r="F1090">
        <v>2040515546</v>
      </c>
      <c r="G1090">
        <v>2175382329.1199999</v>
      </c>
      <c r="H1090">
        <v>1822905892.03</v>
      </c>
      <c r="I1090">
        <v>1716144229.49</v>
      </c>
      <c r="J1090">
        <v>1527587398.3299999</v>
      </c>
      <c r="K1090" t="str">
        <f>VLOOKUP(Tabela1[[#This Row],[cdunidadegestora]],unidade!$C$1:$F$190,3,0)</f>
        <v>480091 - Fundo Estadual de Saúde</v>
      </c>
      <c r="L1090" t="str">
        <f>CONCATENATE(Tabela1[[#This Row],[cdgruponaturezadespesa]]," - ",Tabela1[[#This Row],[nmgruponaturezadespesa]])</f>
        <v>33 - Outras Despesas Correntes</v>
      </c>
    </row>
    <row r="1091" spans="1:12" x14ac:dyDescent="0.25">
      <c r="A1091">
        <v>480091</v>
      </c>
      <c r="B1091" t="s">
        <v>22</v>
      </c>
      <c r="C1091">
        <v>44</v>
      </c>
      <c r="D1091" t="s">
        <v>14</v>
      </c>
      <c r="E1091">
        <v>2017</v>
      </c>
      <c r="F1091">
        <v>167097311</v>
      </c>
      <c r="G1091">
        <v>247953223.38</v>
      </c>
      <c r="H1091">
        <v>104055397.03</v>
      </c>
      <c r="I1091">
        <v>89247098.709999993</v>
      </c>
      <c r="J1091">
        <v>83492926.790000007</v>
      </c>
      <c r="K1091" t="str">
        <f>VLOOKUP(Tabela1[[#This Row],[cdunidadegestora]],unidade!$C$1:$F$190,3,0)</f>
        <v>480091 - Fundo Estadual de Saúde</v>
      </c>
      <c r="L1091" t="str">
        <f>CONCATENATE(Tabela1[[#This Row],[cdgruponaturezadespesa]]," - ",Tabela1[[#This Row],[nmgruponaturezadespesa]])</f>
        <v>44 - Investimentos</v>
      </c>
    </row>
    <row r="1092" spans="1:12" x14ac:dyDescent="0.25">
      <c r="A1092">
        <v>540095</v>
      </c>
      <c r="B1092" t="s">
        <v>63</v>
      </c>
      <c r="C1092">
        <v>33</v>
      </c>
      <c r="D1092" t="s">
        <v>11</v>
      </c>
      <c r="E1092">
        <v>2018</v>
      </c>
      <c r="F1092">
        <v>7101420</v>
      </c>
      <c r="G1092">
        <v>8993295.0999999996</v>
      </c>
      <c r="H1092">
        <v>8583758.7100000009</v>
      </c>
      <c r="I1092">
        <v>8579719.9000000004</v>
      </c>
      <c r="J1092">
        <v>8579719.9000000004</v>
      </c>
      <c r="K1092" t="str">
        <f>VLOOKUP(Tabela1[[#This Row],[cdunidadegestora]],unidade!$C$1:$F$190,3,0)</f>
        <v>540095 - Fundo Rotativo da Penitenciária  de Chapecó</v>
      </c>
      <c r="L1092" t="str">
        <f>CONCATENATE(Tabela1[[#This Row],[cdgruponaturezadespesa]]," - ",Tabela1[[#This Row],[nmgruponaturezadespesa]])</f>
        <v>33 - Outras Despesas Correntes</v>
      </c>
    </row>
    <row r="1093" spans="1:12" x14ac:dyDescent="0.25">
      <c r="A1093">
        <v>410036</v>
      </c>
      <c r="B1093" t="s">
        <v>144</v>
      </c>
      <c r="C1093">
        <v>33</v>
      </c>
      <c r="D1093" t="s">
        <v>11</v>
      </c>
      <c r="E1093">
        <v>2018</v>
      </c>
      <c r="F1093">
        <v>4684047</v>
      </c>
      <c r="G1093">
        <v>238759.27</v>
      </c>
      <c r="H1093">
        <v>238759.27</v>
      </c>
      <c r="I1093">
        <v>238759.27</v>
      </c>
      <c r="J1093">
        <v>238759.27</v>
      </c>
      <c r="K1093" t="str">
        <f>VLOOKUP(Tabela1[[#This Row],[cdunidadegestora]],unidade!$C$1:$F$190,3,0)</f>
        <v>410036 - Agência de Desenvolvimento Regional de Braço do Norte</v>
      </c>
      <c r="L1093" t="str">
        <f>CONCATENATE(Tabela1[[#This Row],[cdgruponaturezadespesa]]," - ",Tabela1[[#This Row],[nmgruponaturezadespesa]])</f>
        <v>33 - Outras Despesas Correntes</v>
      </c>
    </row>
    <row r="1094" spans="1:12" x14ac:dyDescent="0.25">
      <c r="A1094">
        <v>410036</v>
      </c>
      <c r="B1094" t="s">
        <v>144</v>
      </c>
      <c r="C1094">
        <v>31</v>
      </c>
      <c r="D1094" t="s">
        <v>17</v>
      </c>
      <c r="E1094">
        <v>2018</v>
      </c>
      <c r="F1094">
        <v>3598994</v>
      </c>
      <c r="G1094">
        <v>535961.80000000005</v>
      </c>
      <c r="H1094">
        <v>535961.80000000005</v>
      </c>
      <c r="I1094">
        <v>535961.80000000005</v>
      </c>
      <c r="J1094">
        <v>535961.80000000005</v>
      </c>
      <c r="K1094" t="str">
        <f>VLOOKUP(Tabela1[[#This Row],[cdunidadegestora]],unidade!$C$1:$F$190,3,0)</f>
        <v>410036 - Agência de Desenvolvimento Regional de Braço do Norte</v>
      </c>
      <c r="L1094" t="str">
        <f>CONCATENATE(Tabela1[[#This Row],[cdgruponaturezadespesa]]," - ",Tabela1[[#This Row],[nmgruponaturezadespesa]])</f>
        <v>31 - Pessoal e Encargos Sociais</v>
      </c>
    </row>
    <row r="1095" spans="1:12" x14ac:dyDescent="0.25">
      <c r="A1095">
        <v>410056</v>
      </c>
      <c r="B1095" t="s">
        <v>68</v>
      </c>
      <c r="C1095">
        <v>31</v>
      </c>
      <c r="D1095" t="s">
        <v>17</v>
      </c>
      <c r="E1095">
        <v>2018</v>
      </c>
      <c r="F1095">
        <v>8419046</v>
      </c>
      <c r="G1095">
        <v>7326623.0499999998</v>
      </c>
      <c r="H1095">
        <v>7326620.3200000003</v>
      </c>
      <c r="I1095">
        <v>7326620.3200000003</v>
      </c>
      <c r="J1095">
        <v>7317656.3399999999</v>
      </c>
      <c r="K1095" t="str">
        <f>VLOOKUP(Tabela1[[#This Row],[cdunidadegestora]],unidade!$C$1:$F$190,3,0)</f>
        <v>410056 - Agência de Desenvolvimento Regional de Criciúma</v>
      </c>
      <c r="L1095" t="str">
        <f>CONCATENATE(Tabela1[[#This Row],[cdgruponaturezadespesa]]," - ",Tabela1[[#This Row],[nmgruponaturezadespesa]])</f>
        <v>31 - Pessoal e Encargos Sociais</v>
      </c>
    </row>
    <row r="1096" spans="1:12" x14ac:dyDescent="0.25">
      <c r="A1096">
        <v>480093</v>
      </c>
      <c r="B1096" t="s">
        <v>165</v>
      </c>
      <c r="C1096">
        <v>44</v>
      </c>
      <c r="D1096" t="s">
        <v>14</v>
      </c>
      <c r="E1096">
        <v>2018</v>
      </c>
      <c r="F1096">
        <v>0</v>
      </c>
      <c r="G1096">
        <v>2868281.81</v>
      </c>
      <c r="H1096">
        <v>2868281.81</v>
      </c>
      <c r="I1096">
        <v>2868281.81</v>
      </c>
      <c r="J1096">
        <v>2868281.81</v>
      </c>
      <c r="K1096" t="str">
        <f>VLOOKUP(Tabela1[[#This Row],[cdunidadegestora]],unidade!$C$1:$F$190,3,0)</f>
        <v>480093 - Fundo Estadual de Apoio aos Hospitais Filantrópicos, Hemosc, Cepon e Hospitais Municipais</v>
      </c>
      <c r="L1096" t="str">
        <f>CONCATENATE(Tabela1[[#This Row],[cdgruponaturezadespesa]]," - ",Tabela1[[#This Row],[nmgruponaturezadespesa]])</f>
        <v>44 - Investimentos</v>
      </c>
    </row>
    <row r="1097" spans="1:12" x14ac:dyDescent="0.25">
      <c r="A1097">
        <v>410064</v>
      </c>
      <c r="B1097" t="s">
        <v>146</v>
      </c>
      <c r="C1097">
        <v>33</v>
      </c>
      <c r="D1097" t="s">
        <v>11</v>
      </c>
      <c r="E1097">
        <v>2018</v>
      </c>
      <c r="F1097">
        <v>4016545</v>
      </c>
      <c r="G1097">
        <v>249782.23</v>
      </c>
      <c r="H1097">
        <v>249782.23</v>
      </c>
      <c r="I1097">
        <v>249782.23</v>
      </c>
      <c r="J1097">
        <v>249782.23</v>
      </c>
      <c r="K1097" t="str">
        <f>VLOOKUP(Tabela1[[#This Row],[cdunidadegestora]],unidade!$C$1:$F$190,3,0)</f>
        <v>410064 - Agência de Desenvolvimento Regional de Palmitos</v>
      </c>
      <c r="L1097" t="str">
        <f>CONCATENATE(Tabela1[[#This Row],[cdgruponaturezadespesa]]," - ",Tabela1[[#This Row],[nmgruponaturezadespesa]])</f>
        <v>33 - Outras Despesas Correntes</v>
      </c>
    </row>
    <row r="1098" spans="1:12" x14ac:dyDescent="0.25">
      <c r="A1098">
        <v>270092</v>
      </c>
      <c r="B1098" t="s">
        <v>55</v>
      </c>
      <c r="C1098">
        <v>31</v>
      </c>
      <c r="D1098" t="s">
        <v>17</v>
      </c>
      <c r="E1098">
        <v>2018</v>
      </c>
      <c r="F1098">
        <v>0</v>
      </c>
      <c r="G1098">
        <v>68000</v>
      </c>
      <c r="H1098">
        <v>65286.46</v>
      </c>
      <c r="I1098">
        <v>58286.46</v>
      </c>
      <c r="J1098">
        <v>58286.46</v>
      </c>
      <c r="K1098" t="str">
        <f>VLOOKUP(Tabela1[[#This Row],[cdunidadegestora]],unidade!$C$1:$F$190,3,0)</f>
        <v>270092 - Fundo Estadual de Recursos Hídricos</v>
      </c>
      <c r="L1098" t="str">
        <f>CONCATENATE(Tabela1[[#This Row],[cdgruponaturezadespesa]]," - ",Tabela1[[#This Row],[nmgruponaturezadespesa]])</f>
        <v>31 - Pessoal e Encargos Sociais</v>
      </c>
    </row>
    <row r="1099" spans="1:12" x14ac:dyDescent="0.25">
      <c r="A1099">
        <v>530001</v>
      </c>
      <c r="B1099" t="s">
        <v>45</v>
      </c>
      <c r="C1099">
        <v>33</v>
      </c>
      <c r="D1099" t="s">
        <v>11</v>
      </c>
      <c r="E1099">
        <v>2018</v>
      </c>
      <c r="F1099">
        <v>34041121</v>
      </c>
      <c r="G1099">
        <v>14693452.050000001</v>
      </c>
      <c r="H1099">
        <v>10474038.109999999</v>
      </c>
      <c r="I1099">
        <v>9623727.9800000004</v>
      </c>
      <c r="J1099">
        <v>9617643.6500000004</v>
      </c>
      <c r="K1099" t="str">
        <f>VLOOKUP(Tabela1[[#This Row],[cdunidadegestora]],unidade!$C$1:$F$190,3,0)</f>
        <v>530001 - Secretaria de Estado da Infraestrutura</v>
      </c>
      <c r="L1099" t="str">
        <f>CONCATENATE(Tabela1[[#This Row],[cdgruponaturezadespesa]]," - ",Tabela1[[#This Row],[nmgruponaturezadespesa]])</f>
        <v>33 - Outras Despesas Correntes</v>
      </c>
    </row>
    <row r="1100" spans="1:12" x14ac:dyDescent="0.25">
      <c r="A1100">
        <v>260094</v>
      </c>
      <c r="B1100" t="s">
        <v>35</v>
      </c>
      <c r="C1100">
        <v>44</v>
      </c>
      <c r="D1100" t="s">
        <v>14</v>
      </c>
      <c r="E1100">
        <v>2018</v>
      </c>
      <c r="F1100">
        <v>50000</v>
      </c>
      <c r="G1100">
        <v>0</v>
      </c>
      <c r="H1100">
        <v>0</v>
      </c>
      <c r="I1100">
        <v>0</v>
      </c>
      <c r="J1100">
        <v>0</v>
      </c>
      <c r="K1100" t="str">
        <f>VLOOKUP(Tabela1[[#This Row],[cdunidadegestora]],unidade!$C$1:$F$190,3,0)</f>
        <v>260094 - Fundo de Habitação Popular do Estado de Santa Catarina</v>
      </c>
      <c r="L1100" t="str">
        <f>CONCATENATE(Tabela1[[#This Row],[cdgruponaturezadespesa]]," - ",Tabela1[[#This Row],[nmgruponaturezadespesa]])</f>
        <v>44 - Investimentos</v>
      </c>
    </row>
    <row r="1101" spans="1:12" x14ac:dyDescent="0.25">
      <c r="A1101">
        <v>410041</v>
      </c>
      <c r="B1101" t="s">
        <v>56</v>
      </c>
      <c r="C1101">
        <v>33</v>
      </c>
      <c r="D1101" t="s">
        <v>11</v>
      </c>
      <c r="E1101">
        <v>2018</v>
      </c>
      <c r="F1101">
        <v>8826972</v>
      </c>
      <c r="G1101">
        <v>10971782.23</v>
      </c>
      <c r="H1101">
        <v>9699149.6500000004</v>
      </c>
      <c r="I1101">
        <v>9436412.2200000007</v>
      </c>
      <c r="J1101">
        <v>9379185.5299999993</v>
      </c>
      <c r="K1101" t="str">
        <f>VLOOKUP(Tabela1[[#This Row],[cdunidadegestora]],unidade!$C$1:$F$190,3,0)</f>
        <v>410041 - Agência de Desenvolvimento Regional de Xanxerê</v>
      </c>
      <c r="L1101" t="str">
        <f>CONCATENATE(Tabela1[[#This Row],[cdgruponaturezadespesa]]," - ",Tabela1[[#This Row],[nmgruponaturezadespesa]])</f>
        <v>33 - Outras Despesas Correntes</v>
      </c>
    </row>
    <row r="1102" spans="1:12" x14ac:dyDescent="0.25">
      <c r="A1102">
        <v>410043</v>
      </c>
      <c r="B1102" t="s">
        <v>107</v>
      </c>
      <c r="C1102">
        <v>31</v>
      </c>
      <c r="D1102" t="s">
        <v>17</v>
      </c>
      <c r="E1102">
        <v>2018</v>
      </c>
      <c r="F1102">
        <v>8294278</v>
      </c>
      <c r="G1102">
        <v>6779869.4100000001</v>
      </c>
      <c r="H1102">
        <v>6779866.5599999996</v>
      </c>
      <c r="I1102">
        <v>6779866.5599999996</v>
      </c>
      <c r="J1102">
        <v>6770721.5199999996</v>
      </c>
      <c r="K1102" t="str">
        <f>VLOOKUP(Tabela1[[#This Row],[cdunidadegestora]],unidade!$C$1:$F$190,3,0)</f>
        <v>410043 - Agência de Desenvolvimento Regional de Joaçaba</v>
      </c>
      <c r="L1102" t="str">
        <f>CONCATENATE(Tabela1[[#This Row],[cdgruponaturezadespesa]]," - ",Tabela1[[#This Row],[nmgruponaturezadespesa]])</f>
        <v>31 - Pessoal e Encargos Sociais</v>
      </c>
    </row>
    <row r="1103" spans="1:12" x14ac:dyDescent="0.25">
      <c r="A1103">
        <v>540096</v>
      </c>
      <c r="B1103" t="s">
        <v>26</v>
      </c>
      <c r="C1103">
        <v>33</v>
      </c>
      <c r="D1103" t="s">
        <v>11</v>
      </c>
      <c r="E1103">
        <v>2018</v>
      </c>
      <c r="F1103">
        <v>348423244</v>
      </c>
      <c r="G1103">
        <v>420924562.12</v>
      </c>
      <c r="H1103">
        <v>411018087.30000001</v>
      </c>
      <c r="I1103">
        <v>350727385.54000002</v>
      </c>
      <c r="J1103">
        <v>317838519.66000003</v>
      </c>
      <c r="K1103" t="str">
        <f>VLOOKUP(Tabela1[[#This Row],[cdunidadegestora]],unidade!$C$1:$F$190,3,0)</f>
        <v>540096 - Fundo Penitenciário do Estado de Santa Catarina - Fupesc</v>
      </c>
      <c r="L1103" t="str">
        <f>CONCATENATE(Tabela1[[#This Row],[cdgruponaturezadespesa]]," - ",Tabela1[[#This Row],[nmgruponaturezadespesa]])</f>
        <v>33 - Outras Despesas Correntes</v>
      </c>
    </row>
    <row r="1104" spans="1:12" x14ac:dyDescent="0.25">
      <c r="A1104">
        <v>430001</v>
      </c>
      <c r="B1104" t="s">
        <v>96</v>
      </c>
      <c r="C1104">
        <v>44</v>
      </c>
      <c r="D1104" t="s">
        <v>14</v>
      </c>
      <c r="E1104">
        <v>2018</v>
      </c>
      <c r="F1104">
        <v>0</v>
      </c>
      <c r="G1104">
        <v>67485.39</v>
      </c>
      <c r="H1104">
        <v>67485.39</v>
      </c>
      <c r="I1104">
        <v>56989.39</v>
      </c>
      <c r="J1104">
        <v>56989.39</v>
      </c>
      <c r="K1104" t="str">
        <f>VLOOKUP(Tabela1[[#This Row],[cdunidadegestora]],unidade!$C$1:$F$190,3,0)</f>
        <v>430001 - Procuradoria Geral Junto ao Tribunal de Contas</v>
      </c>
      <c r="L1104" t="str">
        <f>CONCATENATE(Tabela1[[#This Row],[cdgruponaturezadespesa]]," - ",Tabela1[[#This Row],[nmgruponaturezadespesa]])</f>
        <v>44 - Investimentos</v>
      </c>
    </row>
    <row r="1105" spans="1:12" x14ac:dyDescent="0.25">
      <c r="A1105">
        <v>160091</v>
      </c>
      <c r="B1105" t="s">
        <v>12</v>
      </c>
      <c r="C1105">
        <v>33</v>
      </c>
      <c r="D1105" t="s">
        <v>11</v>
      </c>
      <c r="E1105">
        <v>2018</v>
      </c>
      <c r="F1105">
        <v>126714451</v>
      </c>
      <c r="G1105">
        <v>178649161.16</v>
      </c>
      <c r="H1105">
        <v>174095355.88</v>
      </c>
      <c r="I1105">
        <v>160908583.99000001</v>
      </c>
      <c r="J1105">
        <v>159272792.16</v>
      </c>
      <c r="K1105" t="str">
        <f>VLOOKUP(Tabela1[[#This Row],[cdunidadegestora]],unidade!$C$1:$F$190,3,0)</f>
        <v>160091 - Fundo para Melhoria da Segurança Pública</v>
      </c>
      <c r="L1105" t="str">
        <f>CONCATENATE(Tabela1[[#This Row],[cdgruponaturezadespesa]]," - ",Tabela1[[#This Row],[nmgruponaturezadespesa]])</f>
        <v>33 - Outras Despesas Correntes</v>
      </c>
    </row>
    <row r="1106" spans="1:12" x14ac:dyDescent="0.25">
      <c r="A1106">
        <v>410031</v>
      </c>
      <c r="B1106" t="s">
        <v>143</v>
      </c>
      <c r="C1106">
        <v>44</v>
      </c>
      <c r="D1106" t="s">
        <v>14</v>
      </c>
      <c r="E1106">
        <v>2018</v>
      </c>
      <c r="F1106">
        <v>60185</v>
      </c>
      <c r="G1106">
        <v>1310</v>
      </c>
      <c r="H1106">
        <v>1310</v>
      </c>
      <c r="I1106">
        <v>1310</v>
      </c>
      <c r="J1106">
        <v>1310</v>
      </c>
      <c r="K1106" t="str">
        <f>VLOOKUP(Tabela1[[#This Row],[cdunidadegestora]],unidade!$C$1:$F$190,3,0)</f>
        <v>410031 - Agência de Desenvolvimento Regional de Itapiranga</v>
      </c>
      <c r="L1106" t="str">
        <f>CONCATENATE(Tabela1[[#This Row],[cdgruponaturezadespesa]]," - ",Tabela1[[#This Row],[nmgruponaturezadespesa]])</f>
        <v>44 - Investimentos</v>
      </c>
    </row>
    <row r="1107" spans="1:12" x14ac:dyDescent="0.25">
      <c r="A1107">
        <v>270029</v>
      </c>
      <c r="B1107" t="s">
        <v>119</v>
      </c>
      <c r="C1107">
        <v>33</v>
      </c>
      <c r="D1107" t="s">
        <v>11</v>
      </c>
      <c r="E1107">
        <v>2018</v>
      </c>
      <c r="F1107">
        <v>3971903</v>
      </c>
      <c r="G1107">
        <v>3212252.15</v>
      </c>
      <c r="H1107">
        <v>2905501.85</v>
      </c>
      <c r="I1107">
        <v>2816339.6</v>
      </c>
      <c r="J1107">
        <v>2815681.8</v>
      </c>
      <c r="K1107" t="str">
        <f>VLOOKUP(Tabela1[[#This Row],[cdunidadegestora]],unidade!$C$1:$F$190,3,0)</f>
        <v>270029 - Agência de Regulação de Serviços Públicos de Santa Catarina</v>
      </c>
      <c r="L1107" t="str">
        <f>CONCATENATE(Tabela1[[#This Row],[cdgruponaturezadespesa]]," - ",Tabela1[[#This Row],[nmgruponaturezadespesa]])</f>
        <v>33 - Outras Despesas Correntes</v>
      </c>
    </row>
    <row r="1108" spans="1:12" x14ac:dyDescent="0.25">
      <c r="A1108">
        <v>410004</v>
      </c>
      <c r="B1108" t="s">
        <v>73</v>
      </c>
      <c r="C1108">
        <v>31</v>
      </c>
      <c r="D1108" t="s">
        <v>17</v>
      </c>
      <c r="E1108">
        <v>2018</v>
      </c>
      <c r="F1108">
        <v>2257298</v>
      </c>
      <c r="G1108">
        <v>364311.03999999998</v>
      </c>
      <c r="H1108">
        <v>364311.03999999998</v>
      </c>
      <c r="I1108">
        <v>364311.03999999998</v>
      </c>
      <c r="J1108">
        <v>364311.03999999998</v>
      </c>
      <c r="K1108" t="str">
        <f>VLOOKUP(Tabela1[[#This Row],[cdunidadegestora]],unidade!$C$1:$F$190,3,0)</f>
        <v>410004 - Secretaria Executiva de Assuntos Internacionais</v>
      </c>
      <c r="L1108" t="str">
        <f>CONCATENATE(Tabela1[[#This Row],[cdgruponaturezadespesa]]," - ",Tabela1[[#This Row],[nmgruponaturezadespesa]])</f>
        <v>31 - Pessoal e Encargos Sociais</v>
      </c>
    </row>
    <row r="1109" spans="1:12" x14ac:dyDescent="0.25">
      <c r="A1109">
        <v>520002</v>
      </c>
      <c r="B1109" t="s">
        <v>60</v>
      </c>
      <c r="C1109">
        <v>44</v>
      </c>
      <c r="D1109" t="s">
        <v>14</v>
      </c>
      <c r="E1109">
        <v>2018</v>
      </c>
      <c r="F1109">
        <v>0</v>
      </c>
      <c r="G1109">
        <v>3611629.72</v>
      </c>
      <c r="H1109">
        <v>3611629.72</v>
      </c>
      <c r="I1109">
        <v>3611629.72</v>
      </c>
      <c r="J1109">
        <v>3611629.72</v>
      </c>
      <c r="K1109" t="str">
        <f>VLOOKUP(Tabela1[[#This Row],[cdunidadegestora]],unidade!$C$1:$F$190,3,0)</f>
        <v>520002 - Encargos Gerais do Estado</v>
      </c>
      <c r="L1109" t="str">
        <f>CONCATENATE(Tabela1[[#This Row],[cdgruponaturezadespesa]]," - ",Tabela1[[#This Row],[nmgruponaturezadespesa]])</f>
        <v>44 - Investimentos</v>
      </c>
    </row>
    <row r="1110" spans="1:12" x14ac:dyDescent="0.25">
      <c r="A1110">
        <v>420001</v>
      </c>
      <c r="B1110" t="s">
        <v>65</v>
      </c>
      <c r="C1110">
        <v>44</v>
      </c>
      <c r="D1110" t="s">
        <v>14</v>
      </c>
      <c r="E1110">
        <v>2018</v>
      </c>
      <c r="F1110">
        <v>73000</v>
      </c>
      <c r="G1110">
        <v>429.9</v>
      </c>
      <c r="H1110">
        <v>429.9</v>
      </c>
      <c r="I1110">
        <v>429.9</v>
      </c>
      <c r="J1110">
        <v>429.9</v>
      </c>
      <c r="K1110" t="str">
        <f>VLOOKUP(Tabela1[[#This Row],[cdunidadegestora]],unidade!$C$1:$F$190,3,0)</f>
        <v>420001 - Gabinete do Vice-Governador do Estado</v>
      </c>
      <c r="L1110" t="str">
        <f>CONCATENATE(Tabela1[[#This Row],[cdgruponaturezadespesa]]," - ",Tabela1[[#This Row],[nmgruponaturezadespesa]])</f>
        <v>44 - Investimentos</v>
      </c>
    </row>
    <row r="1111" spans="1:12" x14ac:dyDescent="0.25">
      <c r="A1111">
        <v>420001</v>
      </c>
      <c r="B1111" t="s">
        <v>65</v>
      </c>
      <c r="C1111">
        <v>33</v>
      </c>
      <c r="D1111" t="s">
        <v>11</v>
      </c>
      <c r="E1111">
        <v>2018</v>
      </c>
      <c r="F1111">
        <v>2136627</v>
      </c>
      <c r="G1111">
        <v>1291727.73</v>
      </c>
      <c r="H1111">
        <v>1291727.31</v>
      </c>
      <c r="I1111">
        <v>1133608.1100000001</v>
      </c>
      <c r="J1111">
        <v>1133119.53</v>
      </c>
      <c r="K1111" t="str">
        <f>VLOOKUP(Tabela1[[#This Row],[cdunidadegestora]],unidade!$C$1:$F$190,3,0)</f>
        <v>420001 - Gabinete do Vice-Governador do Estado</v>
      </c>
      <c r="L1111" t="str">
        <f>CONCATENATE(Tabela1[[#This Row],[cdgruponaturezadespesa]]," - ",Tabela1[[#This Row],[nmgruponaturezadespesa]])</f>
        <v>33 - Outras Despesas Correntes</v>
      </c>
    </row>
    <row r="1112" spans="1:12" x14ac:dyDescent="0.25">
      <c r="A1112">
        <v>410053</v>
      </c>
      <c r="B1112" t="s">
        <v>39</v>
      </c>
      <c r="C1112">
        <v>31</v>
      </c>
      <c r="D1112" t="s">
        <v>17</v>
      </c>
      <c r="E1112">
        <v>2019</v>
      </c>
      <c r="F1112">
        <v>9811287</v>
      </c>
      <c r="G1112">
        <v>2230770.38</v>
      </c>
      <c r="H1112">
        <v>2230770.38</v>
      </c>
      <c r="I1112">
        <v>2230770.38</v>
      </c>
      <c r="J1112">
        <v>2230770.38</v>
      </c>
      <c r="K1112" t="str">
        <f>VLOOKUP(Tabela1[[#This Row],[cdunidadegestora]],unidade!$C$1:$F$190,3,0)</f>
        <v>410053 - Agência de Desenvolvimento Regional de Itajai</v>
      </c>
      <c r="L1112" t="str">
        <f>CONCATENATE(Tabela1[[#This Row],[cdgruponaturezadespesa]]," - ",Tabela1[[#This Row],[nmgruponaturezadespesa]])</f>
        <v>31 - Pessoal e Encargos Sociais</v>
      </c>
    </row>
    <row r="1113" spans="1:12" x14ac:dyDescent="0.25">
      <c r="A1113">
        <v>520002</v>
      </c>
      <c r="B1113" t="s">
        <v>60</v>
      </c>
      <c r="C1113">
        <v>45</v>
      </c>
      <c r="D1113" t="s">
        <v>47</v>
      </c>
      <c r="E1113">
        <v>2019</v>
      </c>
      <c r="F1113">
        <v>12008000</v>
      </c>
      <c r="G1113">
        <v>138703456.78</v>
      </c>
      <c r="H1113">
        <v>133119413.61</v>
      </c>
      <c r="I1113">
        <v>133119413.61</v>
      </c>
      <c r="J1113">
        <v>133119413.61</v>
      </c>
      <c r="K1113" t="str">
        <f>VLOOKUP(Tabela1[[#This Row],[cdunidadegestora]],unidade!$C$1:$F$190,3,0)</f>
        <v>520002 - Encargos Gerais do Estado</v>
      </c>
      <c r="L1113" t="str">
        <f>CONCATENATE(Tabela1[[#This Row],[cdgruponaturezadespesa]]," - ",Tabela1[[#This Row],[nmgruponaturezadespesa]])</f>
        <v>45 - Inversões Financeiras</v>
      </c>
    </row>
    <row r="1114" spans="1:12" x14ac:dyDescent="0.25">
      <c r="A1114">
        <v>230021</v>
      </c>
      <c r="B1114" t="s">
        <v>15</v>
      </c>
      <c r="C1114">
        <v>44</v>
      </c>
      <c r="D1114" t="s">
        <v>14</v>
      </c>
      <c r="E1114">
        <v>2019</v>
      </c>
      <c r="F1114">
        <v>100000</v>
      </c>
      <c r="G1114">
        <v>2381119.6800000002</v>
      </c>
      <c r="H1114">
        <v>2381119.6800000002</v>
      </c>
      <c r="I1114">
        <v>1977599.68</v>
      </c>
      <c r="J1114">
        <v>1977599.68</v>
      </c>
      <c r="K1114" t="str">
        <f>VLOOKUP(Tabela1[[#This Row],[cdunidadegestora]],unidade!$C$1:$F$190,3,0)</f>
        <v>230021 - Fundação Catarinense de Esporte</v>
      </c>
      <c r="L1114" t="str">
        <f>CONCATENATE(Tabela1[[#This Row],[cdgruponaturezadespesa]]," - ",Tabela1[[#This Row],[nmgruponaturezadespesa]])</f>
        <v>44 - Investimentos</v>
      </c>
    </row>
    <row r="1115" spans="1:12" x14ac:dyDescent="0.25">
      <c r="A1115">
        <v>270029</v>
      </c>
      <c r="B1115" t="s">
        <v>119</v>
      </c>
      <c r="C1115">
        <v>31</v>
      </c>
      <c r="D1115" t="s">
        <v>17</v>
      </c>
      <c r="E1115">
        <v>2019</v>
      </c>
      <c r="F1115">
        <v>5658333</v>
      </c>
      <c r="G1115">
        <v>8048333</v>
      </c>
      <c r="H1115">
        <v>7711577.4299999997</v>
      </c>
      <c r="I1115">
        <v>7687559.5999999996</v>
      </c>
      <c r="J1115">
        <v>7662657.4400000004</v>
      </c>
      <c r="K1115" t="str">
        <f>VLOOKUP(Tabela1[[#This Row],[cdunidadegestora]],unidade!$C$1:$F$190,3,0)</f>
        <v>270029 - Agência de Regulação de Serviços Públicos de Santa Catarina</v>
      </c>
      <c r="L1115" t="str">
        <f>CONCATENATE(Tabela1[[#This Row],[cdgruponaturezadespesa]]," - ",Tabela1[[#This Row],[nmgruponaturezadespesa]])</f>
        <v>31 - Pessoal e Encargos Sociais</v>
      </c>
    </row>
    <row r="1116" spans="1:12" x14ac:dyDescent="0.25">
      <c r="A1116">
        <v>520001</v>
      </c>
      <c r="B1116" t="s">
        <v>134</v>
      </c>
      <c r="C1116">
        <v>45</v>
      </c>
      <c r="D1116" t="s">
        <v>47</v>
      </c>
      <c r="E1116">
        <v>2019</v>
      </c>
      <c r="F1116">
        <v>0</v>
      </c>
      <c r="G1116">
        <v>899086.98</v>
      </c>
      <c r="H1116">
        <v>892078.56</v>
      </c>
      <c r="I1116">
        <v>815712.08</v>
      </c>
      <c r="J1116">
        <v>815712.08</v>
      </c>
      <c r="K1116" t="str">
        <f>VLOOKUP(Tabela1[[#This Row],[cdunidadegestora]],unidade!$C$1:$F$190,3,0)</f>
        <v>520001 - Secretaria de Estado da Fazenda</v>
      </c>
      <c r="L1116" t="str">
        <f>CONCATENATE(Tabela1[[#This Row],[cdgruponaturezadespesa]]," - ",Tabela1[[#This Row],[nmgruponaturezadespesa]])</f>
        <v>45 - Inversões Financeiras</v>
      </c>
    </row>
    <row r="1117" spans="1:12" x14ac:dyDescent="0.25">
      <c r="A1117">
        <v>440093</v>
      </c>
      <c r="B1117" t="s">
        <v>110</v>
      </c>
      <c r="C1117">
        <v>45</v>
      </c>
      <c r="D1117" t="s">
        <v>47</v>
      </c>
      <c r="E1117">
        <v>2019</v>
      </c>
      <c r="F1117">
        <v>13447250</v>
      </c>
      <c r="G1117">
        <v>13437250</v>
      </c>
      <c r="H1117">
        <v>11779804.439999999</v>
      </c>
      <c r="I1117">
        <v>11779804.439999999</v>
      </c>
      <c r="J1117">
        <v>11779804.439999999</v>
      </c>
      <c r="K1117" t="str">
        <f>VLOOKUP(Tabela1[[#This Row],[cdunidadegestora]],unidade!$C$1:$F$190,3,0)</f>
        <v>440093 - Fundo Estadual de Desenvolvimento Rural</v>
      </c>
      <c r="L1117" t="str">
        <f>CONCATENATE(Tabela1[[#This Row],[cdgruponaturezadespesa]]," - ",Tabela1[[#This Row],[nmgruponaturezadespesa]])</f>
        <v>45 - Inversões Financeiras</v>
      </c>
    </row>
    <row r="1118" spans="1:12" x14ac:dyDescent="0.25">
      <c r="A1118">
        <v>480093</v>
      </c>
      <c r="B1118" t="s">
        <v>165</v>
      </c>
      <c r="C1118">
        <v>33</v>
      </c>
      <c r="D1118" t="s">
        <v>11</v>
      </c>
      <c r="E1118">
        <v>2019</v>
      </c>
      <c r="F1118">
        <v>36019900</v>
      </c>
      <c r="G1118">
        <v>36511386.920000002</v>
      </c>
      <c r="H1118">
        <v>30403729.66</v>
      </c>
      <c r="I1118">
        <v>28028668.629999999</v>
      </c>
      <c r="J1118">
        <v>28028668.629999999</v>
      </c>
      <c r="K1118" t="str">
        <f>VLOOKUP(Tabela1[[#This Row],[cdunidadegestora]],unidade!$C$1:$F$190,3,0)</f>
        <v>480093 - Fundo Estadual de Apoio aos Hospitais Filantrópicos, Hemosc, Cepon e Hospitais Municipais</v>
      </c>
      <c r="L1118" t="str">
        <f>CONCATENATE(Tabela1[[#This Row],[cdgruponaturezadespesa]]," - ",Tabela1[[#This Row],[nmgruponaturezadespesa]])</f>
        <v>33 - Outras Despesas Correntes</v>
      </c>
    </row>
    <row r="1119" spans="1:12" x14ac:dyDescent="0.25">
      <c r="A1119">
        <v>410062</v>
      </c>
      <c r="B1119" t="s">
        <v>41</v>
      </c>
      <c r="C1119">
        <v>31</v>
      </c>
      <c r="D1119" t="s">
        <v>17</v>
      </c>
      <c r="E1119">
        <v>2019</v>
      </c>
      <c r="F1119">
        <v>7984676</v>
      </c>
      <c r="G1119">
        <v>2531616.0499999998</v>
      </c>
      <c r="H1119">
        <v>2531616.0499999998</v>
      </c>
      <c r="I1119">
        <v>2531616.0499999998</v>
      </c>
      <c r="J1119">
        <v>2531616.0499999998</v>
      </c>
      <c r="K1119" t="str">
        <f>VLOOKUP(Tabela1[[#This Row],[cdunidadegestora]],unidade!$C$1:$F$190,3,0)</f>
        <v>410062 - Agência de Desenvolvimento Regional de Lages</v>
      </c>
      <c r="L1119" t="str">
        <f>CONCATENATE(Tabela1[[#This Row],[cdgruponaturezadespesa]]," - ",Tabela1[[#This Row],[nmgruponaturezadespesa]])</f>
        <v>31 - Pessoal e Encargos Sociais</v>
      </c>
    </row>
    <row r="1120" spans="1:12" x14ac:dyDescent="0.25">
      <c r="A1120">
        <v>410094</v>
      </c>
      <c r="B1120" t="s">
        <v>42</v>
      </c>
      <c r="C1120">
        <v>33</v>
      </c>
      <c r="D1120" t="s">
        <v>11</v>
      </c>
      <c r="E1120">
        <v>2019</v>
      </c>
      <c r="F1120">
        <v>34500000</v>
      </c>
      <c r="G1120">
        <v>1322744.54</v>
      </c>
      <c r="H1120">
        <v>0</v>
      </c>
      <c r="I1120">
        <v>0</v>
      </c>
      <c r="J1120">
        <v>0</v>
      </c>
      <c r="K1120" t="str">
        <f>VLOOKUP(Tabela1[[#This Row],[cdunidadegestora]],unidade!$C$1:$F$190,3,0)</f>
        <v>410094 - Fundo de Desenvolvimento Social</v>
      </c>
      <c r="L1120" t="str">
        <f>CONCATENATE(Tabela1[[#This Row],[cdgruponaturezadespesa]]," - ",Tabela1[[#This Row],[nmgruponaturezadespesa]])</f>
        <v>33 - Outras Despesas Correntes</v>
      </c>
    </row>
    <row r="1121" spans="1:12" x14ac:dyDescent="0.25">
      <c r="A1121">
        <v>410094</v>
      </c>
      <c r="B1121" t="s">
        <v>42</v>
      </c>
      <c r="C1121">
        <v>44</v>
      </c>
      <c r="D1121" t="s">
        <v>14</v>
      </c>
      <c r="E1121">
        <v>2019</v>
      </c>
      <c r="F1121">
        <v>46120024</v>
      </c>
      <c r="G1121">
        <v>30212479.140000001</v>
      </c>
      <c r="H1121">
        <v>0</v>
      </c>
      <c r="I1121">
        <v>0</v>
      </c>
      <c r="J1121">
        <v>0</v>
      </c>
      <c r="K1121" t="str">
        <f>VLOOKUP(Tabela1[[#This Row],[cdunidadegestora]],unidade!$C$1:$F$190,3,0)</f>
        <v>410094 - Fundo de Desenvolvimento Social</v>
      </c>
      <c r="L1121" t="str">
        <f>CONCATENATE(Tabela1[[#This Row],[cdgruponaturezadespesa]]," - ",Tabela1[[#This Row],[nmgruponaturezadespesa]])</f>
        <v>44 - Investimentos</v>
      </c>
    </row>
    <row r="1122" spans="1:12" x14ac:dyDescent="0.25">
      <c r="A1122">
        <v>410038</v>
      </c>
      <c r="B1122" t="s">
        <v>66</v>
      </c>
      <c r="C1122">
        <v>33</v>
      </c>
      <c r="D1122" t="s">
        <v>11</v>
      </c>
      <c r="E1122">
        <v>2019</v>
      </c>
      <c r="F1122">
        <v>9926530</v>
      </c>
      <c r="G1122">
        <v>608551.81000000006</v>
      </c>
      <c r="H1122">
        <v>608551.81000000006</v>
      </c>
      <c r="I1122">
        <v>608551.81000000006</v>
      </c>
      <c r="J1122">
        <v>608551.81000000006</v>
      </c>
      <c r="K1122" t="str">
        <f>VLOOKUP(Tabela1[[#This Row],[cdunidadegestora]],unidade!$C$1:$F$190,3,0)</f>
        <v>410038 - Agência de Desenvolvimento Regional de Maravilha</v>
      </c>
      <c r="L1122" t="str">
        <f>CONCATENATE(Tabela1[[#This Row],[cdgruponaturezadespesa]]," - ",Tabela1[[#This Row],[nmgruponaturezadespesa]])</f>
        <v>33 - Outras Despesas Correntes</v>
      </c>
    </row>
    <row r="1123" spans="1:12" x14ac:dyDescent="0.25">
      <c r="A1123">
        <v>520093</v>
      </c>
      <c r="B1123" t="s">
        <v>98</v>
      </c>
      <c r="C1123">
        <v>44</v>
      </c>
      <c r="D1123" t="s">
        <v>14</v>
      </c>
      <c r="E1123">
        <v>2019</v>
      </c>
      <c r="F1123">
        <v>5000000</v>
      </c>
      <c r="G1123">
        <v>17567164.609999999</v>
      </c>
      <c r="H1123">
        <v>1896530.58</v>
      </c>
      <c r="I1123">
        <v>1896530.58</v>
      </c>
      <c r="J1123">
        <v>1896530.58</v>
      </c>
      <c r="K1123" t="str">
        <f>VLOOKUP(Tabela1[[#This Row],[cdunidadegestora]],unidade!$C$1:$F$190,3,0)</f>
        <v>520093 - Fundo Pró-Emprego</v>
      </c>
      <c r="L1123" t="str">
        <f>CONCATENATE(Tabela1[[#This Row],[cdgruponaturezadespesa]]," - ",Tabela1[[#This Row],[nmgruponaturezadespesa]])</f>
        <v>44 - Investimentos</v>
      </c>
    </row>
    <row r="1124" spans="1:12" x14ac:dyDescent="0.25">
      <c r="A1124">
        <v>470091</v>
      </c>
      <c r="B1124" t="s">
        <v>54</v>
      </c>
      <c r="C1124">
        <v>33</v>
      </c>
      <c r="D1124" t="s">
        <v>11</v>
      </c>
      <c r="E1124">
        <v>2019</v>
      </c>
      <c r="F1124">
        <v>105664828</v>
      </c>
      <c r="G1124">
        <v>106716073.41</v>
      </c>
      <c r="H1124">
        <v>64430563.469999999</v>
      </c>
      <c r="I1124">
        <v>58521472.329999998</v>
      </c>
      <c r="J1124">
        <v>58497768.539999999</v>
      </c>
      <c r="K1124" t="str">
        <f>VLOOKUP(Tabela1[[#This Row],[cdunidadegestora]],unidade!$C$1:$F$190,3,0)</f>
        <v>470091 - Fundo de Materiais, Publicações e Impressos Oficiais</v>
      </c>
      <c r="L1124" t="str">
        <f>CONCATENATE(Tabela1[[#This Row],[cdgruponaturezadespesa]]," - ",Tabela1[[#This Row],[nmgruponaturezadespesa]])</f>
        <v>33 - Outras Despesas Correntes</v>
      </c>
    </row>
    <row r="1125" spans="1:12" x14ac:dyDescent="0.25">
      <c r="A1125">
        <v>450001</v>
      </c>
      <c r="B1125" t="s">
        <v>21</v>
      </c>
      <c r="C1125">
        <v>32</v>
      </c>
      <c r="D1125" t="s">
        <v>101</v>
      </c>
      <c r="E1125">
        <v>2019</v>
      </c>
      <c r="F1125">
        <v>23000000</v>
      </c>
      <c r="G1125">
        <v>455092.32</v>
      </c>
      <c r="H1125">
        <v>0</v>
      </c>
      <c r="I1125">
        <v>0</v>
      </c>
      <c r="J1125">
        <v>0</v>
      </c>
      <c r="K1125" t="str">
        <f>VLOOKUP(Tabela1[[#This Row],[cdunidadegestora]],unidade!$C$1:$F$190,3,0)</f>
        <v>450001 - Secretaria de Estado da Educação</v>
      </c>
      <c r="L1125" t="str">
        <f>CONCATENATE(Tabela1[[#This Row],[cdgruponaturezadespesa]]," - ",Tabela1[[#This Row],[nmgruponaturezadespesa]])</f>
        <v>32 - Juros e Encargos da Dívida</v>
      </c>
    </row>
    <row r="1126" spans="1:12" x14ac:dyDescent="0.25">
      <c r="A1126">
        <v>540094</v>
      </c>
      <c r="B1126" t="s">
        <v>121</v>
      </c>
      <c r="C1126">
        <v>33</v>
      </c>
      <c r="D1126" t="s">
        <v>11</v>
      </c>
      <c r="E1126">
        <v>2019</v>
      </c>
      <c r="F1126">
        <v>4000000</v>
      </c>
      <c r="G1126">
        <v>4938365</v>
      </c>
      <c r="H1126">
        <v>1742977.07</v>
      </c>
      <c r="I1126">
        <v>1742977.07</v>
      </c>
      <c r="J1126">
        <v>1742977.07</v>
      </c>
      <c r="K1126" t="str">
        <f>VLOOKUP(Tabela1[[#This Row],[cdunidadegestora]],unidade!$C$1:$F$190,3,0)</f>
        <v>540094 - Fundo Rotativo da Penitenciária de  Florianópolis</v>
      </c>
      <c r="L1126" t="str">
        <f>CONCATENATE(Tabela1[[#This Row],[cdgruponaturezadespesa]]," - ",Tabela1[[#This Row],[nmgruponaturezadespesa]])</f>
        <v>33 - Outras Despesas Correntes</v>
      </c>
    </row>
    <row r="1127" spans="1:12" x14ac:dyDescent="0.25">
      <c r="A1127">
        <v>410060</v>
      </c>
      <c r="B1127" t="s">
        <v>40</v>
      </c>
      <c r="C1127">
        <v>33</v>
      </c>
      <c r="D1127" t="s">
        <v>11</v>
      </c>
      <c r="E1127">
        <v>2019</v>
      </c>
      <c r="F1127">
        <v>17417696</v>
      </c>
      <c r="G1127">
        <v>1863108.06</v>
      </c>
      <c r="H1127">
        <v>1863108.06</v>
      </c>
      <c r="I1127">
        <v>1863108.06</v>
      </c>
      <c r="J1127">
        <v>1863108.06</v>
      </c>
      <c r="K1127" t="str">
        <f>VLOOKUP(Tabela1[[#This Row],[cdunidadegestora]],unidade!$C$1:$F$190,3,0)</f>
        <v>410060 - Agência de Desenvolvimento Regional de Mafra</v>
      </c>
      <c r="L1127" t="str">
        <f>CONCATENATE(Tabela1[[#This Row],[cdgruponaturezadespesa]]," - ",Tabela1[[#This Row],[nmgruponaturezadespesa]])</f>
        <v>33 - Outras Despesas Correntes</v>
      </c>
    </row>
    <row r="1128" spans="1:12" x14ac:dyDescent="0.25">
      <c r="A1128">
        <v>410007</v>
      </c>
      <c r="B1128" t="s">
        <v>173</v>
      </c>
      <c r="C1128">
        <v>31</v>
      </c>
      <c r="D1128" t="s">
        <v>17</v>
      </c>
      <c r="E1128">
        <v>2019</v>
      </c>
      <c r="F1128">
        <v>0</v>
      </c>
      <c r="G1128">
        <v>12625444.57</v>
      </c>
      <c r="H1128">
        <v>12625444.57</v>
      </c>
      <c r="I1128">
        <v>12588145.550000001</v>
      </c>
      <c r="J1128">
        <v>12572041.76</v>
      </c>
      <c r="K1128" t="str">
        <f>VLOOKUP(Tabela1[[#This Row],[cdunidadegestora]],unidade!$C$1:$F$190,3,0)</f>
        <v>410007 - Controladoria Geral do Estado</v>
      </c>
      <c r="L1128" t="str">
        <f>CONCATENATE(Tabela1[[#This Row],[cdgruponaturezadespesa]]," - ",Tabela1[[#This Row],[nmgruponaturezadespesa]])</f>
        <v>31 - Pessoal e Encargos Sociais</v>
      </c>
    </row>
    <row r="1129" spans="1:12" x14ac:dyDescent="0.25">
      <c r="A1129">
        <v>410012</v>
      </c>
      <c r="B1129" t="s">
        <v>158</v>
      </c>
      <c r="C1129">
        <v>44</v>
      </c>
      <c r="D1129" t="s">
        <v>14</v>
      </c>
      <c r="E1129">
        <v>2019</v>
      </c>
      <c r="F1129">
        <v>0</v>
      </c>
      <c r="G1129">
        <v>2670</v>
      </c>
      <c r="H1129">
        <v>2670</v>
      </c>
      <c r="I1129">
        <v>2670</v>
      </c>
      <c r="J1129">
        <v>2670</v>
      </c>
      <c r="K1129" t="str">
        <f>VLOOKUP(Tabela1[[#This Row],[cdunidadegestora]],unidade!$C$1:$F$190,3,0)</f>
        <v>410012 - Departamento Estadual de Trânsito</v>
      </c>
      <c r="L1129" t="str">
        <f>CONCATENATE(Tabela1[[#This Row],[cdgruponaturezadespesa]]," - ",Tabela1[[#This Row],[nmgruponaturezadespesa]])</f>
        <v>44 - Investimentos</v>
      </c>
    </row>
    <row r="1130" spans="1:12" x14ac:dyDescent="0.25">
      <c r="A1130">
        <v>160006</v>
      </c>
      <c r="B1130" t="s">
        <v>180</v>
      </c>
      <c r="C1130">
        <v>33</v>
      </c>
      <c r="D1130" t="s">
        <v>11</v>
      </c>
      <c r="E1130">
        <v>2016</v>
      </c>
      <c r="F1130">
        <v>0</v>
      </c>
      <c r="G1130">
        <v>0</v>
      </c>
      <c r="H1130">
        <v>0</v>
      </c>
      <c r="I1130">
        <v>0</v>
      </c>
      <c r="J1130">
        <v>0</v>
      </c>
      <c r="K1130" t="str">
        <f>VLOOKUP(Tabela1[[#This Row],[cdunidadegestora]],unidade!$C$1:$F$190,3,0)</f>
        <v>160097 - Fundo de Melhoria da Polícia Militar</v>
      </c>
      <c r="L1130" t="str">
        <f>CONCATENATE(Tabela1[[#This Row],[cdgruponaturezadespesa]]," - ",Tabela1[[#This Row],[nmgruponaturezadespesa]])</f>
        <v>33 - Outras Despesas Correntes</v>
      </c>
    </row>
    <row r="1131" spans="1:12" x14ac:dyDescent="0.25">
      <c r="A1131">
        <v>160097</v>
      </c>
      <c r="B1131" t="s">
        <v>13</v>
      </c>
      <c r="C1131">
        <v>31</v>
      </c>
      <c r="D1131" t="s">
        <v>17</v>
      </c>
      <c r="E1131">
        <v>2016</v>
      </c>
      <c r="F1131">
        <v>909963733</v>
      </c>
      <c r="G1131">
        <v>1060988762.1</v>
      </c>
      <c r="H1131">
        <v>1060339765.28</v>
      </c>
      <c r="I1131">
        <v>1060339765.28</v>
      </c>
      <c r="J1131">
        <v>1060224804.9299999</v>
      </c>
      <c r="K1131" t="str">
        <f>VLOOKUP(Tabela1[[#This Row],[cdunidadegestora]],unidade!$C$1:$F$190,3,0)</f>
        <v>160097 - Fundo de Melhoria da Polícia Militar</v>
      </c>
      <c r="L1131" t="str">
        <f>CONCATENATE(Tabela1[[#This Row],[cdgruponaturezadespesa]]," - ",Tabela1[[#This Row],[nmgruponaturezadespesa]])</f>
        <v>31 - Pessoal e Encargos Sociais</v>
      </c>
    </row>
    <row r="1132" spans="1:12" x14ac:dyDescent="0.25">
      <c r="A1132">
        <v>260001</v>
      </c>
      <c r="B1132" t="s">
        <v>16</v>
      </c>
      <c r="C1132">
        <v>44</v>
      </c>
      <c r="D1132" t="s">
        <v>14</v>
      </c>
      <c r="E1132">
        <v>2016</v>
      </c>
      <c r="F1132">
        <v>3549070</v>
      </c>
      <c r="G1132">
        <v>4657291.7</v>
      </c>
      <c r="H1132">
        <v>3985557.51</v>
      </c>
      <c r="I1132">
        <v>2149243.02</v>
      </c>
      <c r="J1132">
        <v>2149243.02</v>
      </c>
      <c r="K1132" t="str">
        <f>VLOOKUP(Tabela1[[#This Row],[cdunidadegestora]],unidade!$C$1:$F$190,3,0)</f>
        <v>260001 - Secretaria de Estado da Assistência Social, Trabalho e Habitação</v>
      </c>
      <c r="L1132" t="str">
        <f>CONCATENATE(Tabela1[[#This Row],[cdgruponaturezadespesa]]," - ",Tabela1[[#This Row],[nmgruponaturezadespesa]])</f>
        <v>44 - Investimentos</v>
      </c>
    </row>
    <row r="1133" spans="1:12" x14ac:dyDescent="0.25">
      <c r="A1133">
        <v>270023</v>
      </c>
      <c r="B1133" t="s">
        <v>64</v>
      </c>
      <c r="C1133">
        <v>44</v>
      </c>
      <c r="D1133" t="s">
        <v>14</v>
      </c>
      <c r="E1133">
        <v>2016</v>
      </c>
      <c r="F1133">
        <v>5838810</v>
      </c>
      <c r="G1133">
        <v>5560310</v>
      </c>
      <c r="H1133">
        <v>358852.24</v>
      </c>
      <c r="I1133">
        <v>358852.24</v>
      </c>
      <c r="J1133">
        <v>358852.24</v>
      </c>
      <c r="K1133" t="str">
        <f>VLOOKUP(Tabela1[[#This Row],[cdunidadegestora]],unidade!$C$1:$F$190,3,0)</f>
        <v>270023 - Junta Comercial do Estado de Santa Catarina</v>
      </c>
      <c r="L1133" t="str">
        <f>CONCATENATE(Tabela1[[#This Row],[cdgruponaturezadespesa]]," - ",Tabela1[[#This Row],[nmgruponaturezadespesa]])</f>
        <v>44 - Investimentos</v>
      </c>
    </row>
    <row r="1134" spans="1:12" x14ac:dyDescent="0.25">
      <c r="A1134">
        <v>270024</v>
      </c>
      <c r="B1134" t="s">
        <v>118</v>
      </c>
      <c r="C1134">
        <v>31</v>
      </c>
      <c r="D1134" t="s">
        <v>17</v>
      </c>
      <c r="E1134">
        <v>2016</v>
      </c>
      <c r="F1134">
        <v>2611525</v>
      </c>
      <c r="G1134">
        <v>2481561.9500000002</v>
      </c>
      <c r="H1134">
        <v>2478410.5699999998</v>
      </c>
      <c r="I1134">
        <v>2478105.9300000002</v>
      </c>
      <c r="J1134">
        <v>2462953.37</v>
      </c>
      <c r="K1134" t="str">
        <f>VLOOKUP(Tabela1[[#This Row],[cdunidadegestora]],unidade!$C$1:$F$190,3,0)</f>
        <v>270024 - Fundação de Amparo à Pesquisa e Inovação do Estado de Santa Catarina - FAPESC</v>
      </c>
      <c r="L1134" t="str">
        <f>CONCATENATE(Tabela1[[#This Row],[cdgruponaturezadespesa]]," - ",Tabela1[[#This Row],[nmgruponaturezadespesa]])</f>
        <v>31 - Pessoal e Encargos Sociais</v>
      </c>
    </row>
    <row r="1135" spans="1:12" x14ac:dyDescent="0.25">
      <c r="A1135">
        <v>270092</v>
      </c>
      <c r="B1135" t="s">
        <v>55</v>
      </c>
      <c r="C1135">
        <v>33</v>
      </c>
      <c r="D1135" t="s">
        <v>11</v>
      </c>
      <c r="E1135">
        <v>2016</v>
      </c>
      <c r="F1135">
        <v>17244000</v>
      </c>
      <c r="G1135">
        <v>4092782.72</v>
      </c>
      <c r="H1135">
        <v>2826628.8</v>
      </c>
      <c r="I1135">
        <v>2785512.69</v>
      </c>
      <c r="J1135">
        <v>2783812.69</v>
      </c>
      <c r="K1135" t="str">
        <f>VLOOKUP(Tabela1[[#This Row],[cdunidadegestora]],unidade!$C$1:$F$190,3,0)</f>
        <v>270092 - Fundo Estadual de Recursos Hídricos</v>
      </c>
      <c r="L1135" t="str">
        <f>CONCATENATE(Tabela1[[#This Row],[cdgruponaturezadespesa]]," - ",Tabela1[[#This Row],[nmgruponaturezadespesa]])</f>
        <v>33 - Outras Despesas Correntes</v>
      </c>
    </row>
    <row r="1136" spans="1:12" x14ac:dyDescent="0.25">
      <c r="A1136">
        <v>410002</v>
      </c>
      <c r="B1136" t="s">
        <v>50</v>
      </c>
      <c r="C1136">
        <v>33</v>
      </c>
      <c r="D1136" t="s">
        <v>11</v>
      </c>
      <c r="E1136">
        <v>2016</v>
      </c>
      <c r="F1136">
        <v>33013399</v>
      </c>
      <c r="G1136">
        <v>26370349.18</v>
      </c>
      <c r="H1136">
        <v>26355702.460000001</v>
      </c>
      <c r="I1136">
        <v>26149167.120000001</v>
      </c>
      <c r="J1136">
        <v>26096775.059999999</v>
      </c>
      <c r="K1136" t="str">
        <f>VLOOKUP(Tabela1[[#This Row],[cdunidadegestora]],unidade!$C$1:$F$190,3,0)</f>
        <v>410002 - Procuradoria Geral do Estado</v>
      </c>
      <c r="L1136" t="str">
        <f>CONCATENATE(Tabela1[[#This Row],[cdgruponaturezadespesa]]," - ",Tabela1[[#This Row],[nmgruponaturezadespesa]])</f>
        <v>33 - Outras Despesas Correntes</v>
      </c>
    </row>
    <row r="1137" spans="1:12" x14ac:dyDescent="0.25">
      <c r="A1137">
        <v>440023</v>
      </c>
      <c r="B1137" t="s">
        <v>167</v>
      </c>
      <c r="C1137">
        <v>44</v>
      </c>
      <c r="D1137" t="s">
        <v>14</v>
      </c>
      <c r="E1137">
        <v>2016</v>
      </c>
      <c r="F1137">
        <v>13109174</v>
      </c>
      <c r="G1137">
        <v>16329073.619999999</v>
      </c>
      <c r="H1137">
        <v>8937384.8599999994</v>
      </c>
      <c r="I1137">
        <v>7931315.2199999997</v>
      </c>
      <c r="J1137">
        <v>7515535.1699999999</v>
      </c>
      <c r="K1137" t="str">
        <f>VLOOKUP(Tabela1[[#This Row],[cdunidadegestora]],unidade!$C$1:$F$190,3,0)</f>
        <v>440023 - Empresa de Pesquisa Agropecuária e Extensão Rural de Santa Catarina S/A</v>
      </c>
      <c r="L1137" t="str">
        <f>CONCATENATE(Tabela1[[#This Row],[cdgruponaturezadespesa]]," - ",Tabela1[[#This Row],[nmgruponaturezadespesa]])</f>
        <v>44 - Investimentos</v>
      </c>
    </row>
    <row r="1138" spans="1:12" x14ac:dyDescent="0.25">
      <c r="A1138">
        <v>440093</v>
      </c>
      <c r="B1138" t="s">
        <v>110</v>
      </c>
      <c r="C1138">
        <v>45</v>
      </c>
      <c r="D1138" t="s">
        <v>47</v>
      </c>
      <c r="E1138">
        <v>2016</v>
      </c>
      <c r="F1138">
        <v>9812734</v>
      </c>
      <c r="G1138">
        <v>9812734</v>
      </c>
      <c r="H1138">
        <v>9629053.3499999996</v>
      </c>
      <c r="I1138">
        <v>9629053.3499999996</v>
      </c>
      <c r="J1138">
        <v>9629053.3499999996</v>
      </c>
      <c r="K1138" t="str">
        <f>VLOOKUP(Tabela1[[#This Row],[cdunidadegestora]],unidade!$C$1:$F$190,3,0)</f>
        <v>440093 - Fundo Estadual de Desenvolvimento Rural</v>
      </c>
      <c r="L1138" t="str">
        <f>CONCATENATE(Tabela1[[#This Row],[cdgruponaturezadespesa]]," - ",Tabela1[[#This Row],[nmgruponaturezadespesa]])</f>
        <v>45 - Inversões Financeiras</v>
      </c>
    </row>
    <row r="1139" spans="1:12" x14ac:dyDescent="0.25">
      <c r="A1139">
        <v>450001</v>
      </c>
      <c r="B1139" t="s">
        <v>21</v>
      </c>
      <c r="C1139">
        <v>33</v>
      </c>
      <c r="D1139" t="s">
        <v>11</v>
      </c>
      <c r="E1139">
        <v>2016</v>
      </c>
      <c r="F1139">
        <v>1352273089</v>
      </c>
      <c r="G1139">
        <v>779084084.82000005</v>
      </c>
      <c r="H1139">
        <v>575975491.82000005</v>
      </c>
      <c r="I1139">
        <v>568221718.36000001</v>
      </c>
      <c r="J1139">
        <v>560932558.73000002</v>
      </c>
      <c r="K1139" t="str">
        <f>VLOOKUP(Tabela1[[#This Row],[cdunidadegestora]],unidade!$C$1:$F$190,3,0)</f>
        <v>450001 - Secretaria de Estado da Educação</v>
      </c>
      <c r="L1139" t="str">
        <f>CONCATENATE(Tabela1[[#This Row],[cdgruponaturezadespesa]]," - ",Tabela1[[#This Row],[nmgruponaturezadespesa]])</f>
        <v>33 - Outras Despesas Correntes</v>
      </c>
    </row>
    <row r="1140" spans="1:12" x14ac:dyDescent="0.25">
      <c r="A1140">
        <v>470001</v>
      </c>
      <c r="B1140" t="s">
        <v>43</v>
      </c>
      <c r="C1140">
        <v>44</v>
      </c>
      <c r="D1140" t="s">
        <v>14</v>
      </c>
      <c r="E1140">
        <v>2016</v>
      </c>
      <c r="F1140">
        <v>6909555</v>
      </c>
      <c r="G1140">
        <v>6172568.2400000002</v>
      </c>
      <c r="H1140">
        <v>4806.66</v>
      </c>
      <c r="I1140">
        <v>4806.66</v>
      </c>
      <c r="J1140">
        <v>4806.66</v>
      </c>
      <c r="K1140" t="str">
        <f>VLOOKUP(Tabela1[[#This Row],[cdunidadegestora]],unidade!$C$1:$F$190,3,0)</f>
        <v>470001 - Secretaria de Estado da Administração</v>
      </c>
      <c r="L1140" t="str">
        <f>CONCATENATE(Tabela1[[#This Row],[cdgruponaturezadespesa]]," - ",Tabela1[[#This Row],[nmgruponaturezadespesa]])</f>
        <v>44 - Investimentos</v>
      </c>
    </row>
    <row r="1141" spans="1:12" x14ac:dyDescent="0.25">
      <c r="A1141">
        <v>470091</v>
      </c>
      <c r="B1141" t="s">
        <v>54</v>
      </c>
      <c r="C1141">
        <v>33</v>
      </c>
      <c r="D1141" t="s">
        <v>11</v>
      </c>
      <c r="E1141">
        <v>2016</v>
      </c>
      <c r="F1141">
        <v>116179675</v>
      </c>
      <c r="G1141">
        <v>122711656.31</v>
      </c>
      <c r="H1141">
        <v>89432611.890000001</v>
      </c>
      <c r="I1141">
        <v>84446884.609999999</v>
      </c>
      <c r="J1141">
        <v>84306262.480000004</v>
      </c>
      <c r="K1141" t="str">
        <f>VLOOKUP(Tabela1[[#This Row],[cdunidadegestora]],unidade!$C$1:$F$190,3,0)</f>
        <v>470091 - Fundo de Materiais, Publicações e Impressos Oficiais</v>
      </c>
      <c r="L1141" t="str">
        <f>CONCATENATE(Tabela1[[#This Row],[cdgruponaturezadespesa]]," - ",Tabela1[[#This Row],[nmgruponaturezadespesa]])</f>
        <v>33 - Outras Despesas Correntes</v>
      </c>
    </row>
    <row r="1142" spans="1:12" x14ac:dyDescent="0.25">
      <c r="A1142">
        <v>520001</v>
      </c>
      <c r="B1142" t="s">
        <v>134</v>
      </c>
      <c r="C1142">
        <v>33</v>
      </c>
      <c r="D1142" t="s">
        <v>11</v>
      </c>
      <c r="E1142">
        <v>2016</v>
      </c>
      <c r="F1142">
        <v>85154618</v>
      </c>
      <c r="G1142">
        <v>82644614.260000005</v>
      </c>
      <c r="H1142">
        <v>82404467.75</v>
      </c>
      <c r="I1142">
        <v>78488349.099999994</v>
      </c>
      <c r="J1142">
        <v>76841130.230000004</v>
      </c>
      <c r="K1142" t="str">
        <f>VLOOKUP(Tabela1[[#This Row],[cdunidadegestora]],unidade!$C$1:$F$190,3,0)</f>
        <v>520001 - Secretaria de Estado da Fazenda</v>
      </c>
      <c r="L1142" t="str">
        <f>CONCATENATE(Tabela1[[#This Row],[cdgruponaturezadespesa]]," - ",Tabela1[[#This Row],[nmgruponaturezadespesa]])</f>
        <v>33 - Outras Despesas Correntes</v>
      </c>
    </row>
    <row r="1143" spans="1:12" x14ac:dyDescent="0.25">
      <c r="A1143">
        <v>520002</v>
      </c>
      <c r="B1143" t="s">
        <v>60</v>
      </c>
      <c r="C1143">
        <v>31</v>
      </c>
      <c r="D1143" t="s">
        <v>17</v>
      </c>
      <c r="E1143">
        <v>2016</v>
      </c>
      <c r="F1143">
        <v>1000</v>
      </c>
      <c r="G1143">
        <v>2434275</v>
      </c>
      <c r="H1143">
        <v>2380172.44</v>
      </c>
      <c r="I1143">
        <v>2380172.44</v>
      </c>
      <c r="J1143">
        <v>2380172.44</v>
      </c>
      <c r="K1143" t="str">
        <f>VLOOKUP(Tabela1[[#This Row],[cdunidadegestora]],unidade!$C$1:$F$190,3,0)</f>
        <v>520002 - Encargos Gerais do Estado</v>
      </c>
      <c r="L1143" t="str">
        <f>CONCATENATE(Tabela1[[#This Row],[cdgruponaturezadespesa]]," - ",Tabela1[[#This Row],[nmgruponaturezadespesa]])</f>
        <v>31 - Pessoal e Encargos Sociais</v>
      </c>
    </row>
    <row r="1144" spans="1:12" x14ac:dyDescent="0.25">
      <c r="A1144">
        <v>520092</v>
      </c>
      <c r="B1144" t="s">
        <v>23</v>
      </c>
      <c r="C1144">
        <v>33</v>
      </c>
      <c r="D1144" t="s">
        <v>11</v>
      </c>
      <c r="E1144">
        <v>2016</v>
      </c>
      <c r="F1144">
        <v>1864922</v>
      </c>
      <c r="G1144">
        <v>5372059.75</v>
      </c>
      <c r="H1144">
        <v>2090654.09</v>
      </c>
      <c r="I1144">
        <v>1909080.23</v>
      </c>
      <c r="J1144">
        <v>1834651.12</v>
      </c>
      <c r="K1144" t="str">
        <f>VLOOKUP(Tabela1[[#This Row],[cdunidadegestora]],unidade!$C$1:$F$190,3,0)</f>
        <v>520092 - Fundo de Esforço Fiscal</v>
      </c>
      <c r="L1144" t="str">
        <f>CONCATENATE(Tabela1[[#This Row],[cdgruponaturezadespesa]]," - ",Tabela1[[#This Row],[nmgruponaturezadespesa]])</f>
        <v>33 - Outras Despesas Correntes</v>
      </c>
    </row>
    <row r="1145" spans="1:12" x14ac:dyDescent="0.25">
      <c r="A1145">
        <v>540096</v>
      </c>
      <c r="B1145" t="s">
        <v>26</v>
      </c>
      <c r="C1145">
        <v>31</v>
      </c>
      <c r="D1145" t="s">
        <v>17</v>
      </c>
      <c r="E1145">
        <v>2016</v>
      </c>
      <c r="F1145">
        <v>239877378</v>
      </c>
      <c r="G1145">
        <v>348778511.60000002</v>
      </c>
      <c r="H1145">
        <v>339054192.52999997</v>
      </c>
      <c r="I1145">
        <v>339003663.60000002</v>
      </c>
      <c r="J1145">
        <v>338224055.19</v>
      </c>
      <c r="K1145" t="str">
        <f>VLOOKUP(Tabela1[[#This Row],[cdunidadegestora]],unidade!$C$1:$F$190,3,0)</f>
        <v>540096 - Fundo Penitenciário do Estado de Santa Catarina - Fupesc</v>
      </c>
      <c r="L1145" t="str">
        <f>CONCATENATE(Tabela1[[#This Row],[cdgruponaturezadespesa]]," - ",Tabela1[[#This Row],[nmgruponaturezadespesa]])</f>
        <v>31 - Pessoal e Encargos Sociais</v>
      </c>
    </row>
    <row r="1146" spans="1:12" x14ac:dyDescent="0.25">
      <c r="A1146">
        <v>540098</v>
      </c>
      <c r="B1146" t="s">
        <v>122</v>
      </c>
      <c r="C1146">
        <v>44</v>
      </c>
      <c r="D1146" t="s">
        <v>14</v>
      </c>
      <c r="E1146">
        <v>2016</v>
      </c>
      <c r="F1146">
        <v>4080313</v>
      </c>
      <c r="G1146">
        <v>4080313</v>
      </c>
      <c r="H1146">
        <v>0</v>
      </c>
      <c r="I1146">
        <v>0</v>
      </c>
      <c r="J1146">
        <v>0</v>
      </c>
      <c r="K1146" t="str">
        <f>VLOOKUP(Tabela1[[#This Row],[cdunidadegestora]],unidade!$C$1:$F$190,3,0)</f>
        <v>150091 - Fundo de Acesso à Justiça</v>
      </c>
      <c r="L1146" t="str">
        <f>CONCATENATE(Tabela1[[#This Row],[cdgruponaturezadespesa]]," - ",Tabela1[[#This Row],[nmgruponaturezadespesa]])</f>
        <v>44 - Investimentos</v>
      </c>
    </row>
    <row r="1147" spans="1:12" x14ac:dyDescent="0.25">
      <c r="A1147">
        <v>610001</v>
      </c>
      <c r="B1147" t="s">
        <v>27</v>
      </c>
      <c r="C1147">
        <v>33</v>
      </c>
      <c r="D1147" t="s">
        <v>11</v>
      </c>
      <c r="E1147">
        <v>2016</v>
      </c>
      <c r="F1147">
        <v>2237633</v>
      </c>
      <c r="G1147">
        <v>3358506.48</v>
      </c>
      <c r="H1147">
        <v>2680871.33</v>
      </c>
      <c r="I1147">
        <v>2548933.77</v>
      </c>
      <c r="J1147">
        <v>2547537.33</v>
      </c>
      <c r="K1147" t="str">
        <f>VLOOKUP(Tabela1[[#This Row],[cdunidadegestora]],unidade!$C$1:$F$190,3,0)</f>
        <v>410032 - Agência de Desenvolvimento Regional de Quilombo</v>
      </c>
      <c r="L1147" t="str">
        <f>CONCATENATE(Tabela1[[#This Row],[cdgruponaturezadespesa]]," - ",Tabela1[[#This Row],[nmgruponaturezadespesa]])</f>
        <v>33 - Outras Despesas Correntes</v>
      </c>
    </row>
    <row r="1148" spans="1:12" x14ac:dyDescent="0.25">
      <c r="A1148">
        <v>660001</v>
      </c>
      <c r="B1148" t="s">
        <v>112</v>
      </c>
      <c r="C1148">
        <v>33</v>
      </c>
      <c r="D1148" t="s">
        <v>11</v>
      </c>
      <c r="E1148">
        <v>2016</v>
      </c>
      <c r="F1148">
        <v>5542761</v>
      </c>
      <c r="G1148">
        <v>7213990.1900000004</v>
      </c>
      <c r="H1148">
        <v>5402843.1100000003</v>
      </c>
      <c r="I1148">
        <v>5324270.32</v>
      </c>
      <c r="J1148">
        <v>5324270.32</v>
      </c>
      <c r="K1148" t="str">
        <f>VLOOKUP(Tabela1[[#This Row],[cdunidadegestora]],unidade!$C$1:$F$190,3,0)</f>
        <v>410035 - Agência de Desenvolvimento Regional de Timbó</v>
      </c>
      <c r="L1148" t="str">
        <f>CONCATENATE(Tabela1[[#This Row],[cdgruponaturezadespesa]]," - ",Tabela1[[#This Row],[nmgruponaturezadespesa]])</f>
        <v>33 - Outras Despesas Correntes</v>
      </c>
    </row>
    <row r="1149" spans="1:12" x14ac:dyDescent="0.25">
      <c r="A1149">
        <v>720001</v>
      </c>
      <c r="B1149" t="s">
        <v>78</v>
      </c>
      <c r="C1149">
        <v>44</v>
      </c>
      <c r="D1149" t="s">
        <v>14</v>
      </c>
      <c r="E1149">
        <v>2016</v>
      </c>
      <c r="F1149">
        <v>237873</v>
      </c>
      <c r="G1149">
        <v>1393750.12</v>
      </c>
      <c r="H1149">
        <v>1354268.87</v>
      </c>
      <c r="I1149">
        <v>1354268.87</v>
      </c>
      <c r="J1149">
        <v>1354268.87</v>
      </c>
      <c r="K1149" t="str">
        <f>VLOOKUP(Tabela1[[#This Row],[cdunidadegestora]],unidade!$C$1:$F$190,3,0)</f>
        <v>410039 - Agência de Desenvolvimento Regional de São Lourenço do Oeste</v>
      </c>
      <c r="L1149" t="str">
        <f>CONCATENATE(Tabela1[[#This Row],[cdgruponaturezadespesa]]," - ",Tabela1[[#This Row],[nmgruponaturezadespesa]])</f>
        <v>44 - Investimentos</v>
      </c>
    </row>
    <row r="1150" spans="1:12" x14ac:dyDescent="0.25">
      <c r="A1150">
        <v>880001</v>
      </c>
      <c r="B1150" t="s">
        <v>139</v>
      </c>
      <c r="C1150">
        <v>31</v>
      </c>
      <c r="D1150" t="s">
        <v>17</v>
      </c>
      <c r="E1150">
        <v>2016</v>
      </c>
      <c r="F1150">
        <v>6020468</v>
      </c>
      <c r="G1150">
        <v>5724131.8300000001</v>
      </c>
      <c r="H1150">
        <v>5712503.4900000002</v>
      </c>
      <c r="I1150">
        <v>5712503.4900000002</v>
      </c>
      <c r="J1150">
        <v>5712503.4900000002</v>
      </c>
      <c r="K1150" t="str">
        <f>VLOOKUP(Tabela1[[#This Row],[cdunidadegestora]],unidade!$C$1:$F$190,3,0)</f>
        <v>410054 - Agência de Desenvolvimento Regional de Laguna</v>
      </c>
      <c r="L1150" t="str">
        <f>CONCATENATE(Tabela1[[#This Row],[cdgruponaturezadespesa]]," - ",Tabela1[[#This Row],[nmgruponaturezadespesa]])</f>
        <v>31 - Pessoal e Encargos Sociais</v>
      </c>
    </row>
    <row r="1151" spans="1:12" x14ac:dyDescent="0.25">
      <c r="A1151">
        <v>160084</v>
      </c>
      <c r="B1151" t="s">
        <v>10</v>
      </c>
      <c r="C1151">
        <v>31</v>
      </c>
      <c r="D1151" t="s">
        <v>17</v>
      </c>
      <c r="E1151">
        <v>2017</v>
      </c>
      <c r="F1151">
        <v>357253303</v>
      </c>
      <c r="G1151">
        <v>436992189.14999998</v>
      </c>
      <c r="H1151">
        <v>436992172.17000002</v>
      </c>
      <c r="I1151">
        <v>436992172.17000002</v>
      </c>
      <c r="J1151">
        <v>436987233.20999998</v>
      </c>
      <c r="K1151" t="str">
        <f>VLOOKUP(Tabela1[[#This Row],[cdunidadegestora]],unidade!$C$1:$F$190,3,0)</f>
        <v>160084 - Fundo de Melhoria da Polícia Civil</v>
      </c>
      <c r="L1151" t="str">
        <f>CONCATENATE(Tabela1[[#This Row],[cdgruponaturezadespesa]]," - ",Tabela1[[#This Row],[nmgruponaturezadespesa]])</f>
        <v>31 - Pessoal e Encargos Sociais</v>
      </c>
    </row>
    <row r="1152" spans="1:12" x14ac:dyDescent="0.25">
      <c r="A1152">
        <v>260001</v>
      </c>
      <c r="B1152" t="s">
        <v>16</v>
      </c>
      <c r="C1152">
        <v>44</v>
      </c>
      <c r="D1152" t="s">
        <v>14</v>
      </c>
      <c r="E1152">
        <v>2017</v>
      </c>
      <c r="F1152">
        <v>329264</v>
      </c>
      <c r="G1152">
        <v>2492381.8199999998</v>
      </c>
      <c r="H1152">
        <v>1522341.87</v>
      </c>
      <c r="I1152">
        <v>907389.76</v>
      </c>
      <c r="J1152">
        <v>868023.65</v>
      </c>
      <c r="K1152" t="str">
        <f>VLOOKUP(Tabela1[[#This Row],[cdunidadegestora]],unidade!$C$1:$F$190,3,0)</f>
        <v>260001 - Secretaria de Estado da Assistência Social, Trabalho e Habitação</v>
      </c>
      <c r="L1152" t="str">
        <f>CONCATENATE(Tabela1[[#This Row],[cdgruponaturezadespesa]]," - ",Tabela1[[#This Row],[nmgruponaturezadespesa]])</f>
        <v>44 - Investimentos</v>
      </c>
    </row>
    <row r="1153" spans="1:12" x14ac:dyDescent="0.25">
      <c r="A1153">
        <v>270024</v>
      </c>
      <c r="B1153" t="s">
        <v>118</v>
      </c>
      <c r="C1153">
        <v>33</v>
      </c>
      <c r="D1153" t="s">
        <v>11</v>
      </c>
      <c r="E1153">
        <v>2017</v>
      </c>
      <c r="F1153">
        <v>121629999</v>
      </c>
      <c r="G1153">
        <v>48911532.380000003</v>
      </c>
      <c r="H1153">
        <v>29685960.989999998</v>
      </c>
      <c r="I1153">
        <v>29564359.039999999</v>
      </c>
      <c r="J1153">
        <v>29210204.219999999</v>
      </c>
      <c r="K1153" t="str">
        <f>VLOOKUP(Tabela1[[#This Row],[cdunidadegestora]],unidade!$C$1:$F$190,3,0)</f>
        <v>270024 - Fundação de Amparo à Pesquisa e Inovação do Estado de Santa Catarina - FAPESC</v>
      </c>
      <c r="L1153" t="str">
        <f>CONCATENATE(Tabela1[[#This Row],[cdgruponaturezadespesa]]," - ",Tabela1[[#This Row],[nmgruponaturezadespesa]])</f>
        <v>33 - Outras Despesas Correntes</v>
      </c>
    </row>
    <row r="1154" spans="1:12" x14ac:dyDescent="0.25">
      <c r="A1154">
        <v>270025</v>
      </c>
      <c r="B1154" t="s">
        <v>85</v>
      </c>
      <c r="C1154">
        <v>31</v>
      </c>
      <c r="D1154" t="s">
        <v>17</v>
      </c>
      <c r="E1154">
        <v>2017</v>
      </c>
      <c r="F1154">
        <v>16694515</v>
      </c>
      <c r="G1154">
        <v>19248770.59</v>
      </c>
      <c r="H1154">
        <v>12255386.73</v>
      </c>
      <c r="I1154">
        <v>12188548.08</v>
      </c>
      <c r="J1154">
        <v>12171987.27</v>
      </c>
      <c r="K1154" t="str">
        <f>VLOOKUP(Tabela1[[#This Row],[cdunidadegestora]],unidade!$C$1:$F$190,3,0)</f>
        <v>270025 - Instituto de Metrologia de Santa Catarina</v>
      </c>
      <c r="L1154" t="str">
        <f>CONCATENATE(Tabela1[[#This Row],[cdgruponaturezadespesa]]," - ",Tabela1[[#This Row],[nmgruponaturezadespesa]])</f>
        <v>31 - Pessoal e Encargos Sociais</v>
      </c>
    </row>
    <row r="1155" spans="1:12" x14ac:dyDescent="0.25">
      <c r="A1155">
        <v>270030</v>
      </c>
      <c r="B1155" t="s">
        <v>36</v>
      </c>
      <c r="C1155">
        <v>31</v>
      </c>
      <c r="D1155" t="s">
        <v>17</v>
      </c>
      <c r="E1155">
        <v>2017</v>
      </c>
      <c r="F1155">
        <v>13724085</v>
      </c>
      <c r="G1155">
        <v>17046831</v>
      </c>
      <c r="H1155">
        <v>16966959.449999999</v>
      </c>
      <c r="I1155">
        <v>16966959.449999999</v>
      </c>
      <c r="J1155">
        <v>16966959.449999999</v>
      </c>
      <c r="K1155" t="str">
        <f>VLOOKUP(Tabela1[[#This Row],[cdunidadegestora]],unidade!$C$1:$F$190,3,0)</f>
        <v>270030 - Administração do Porto de São Francisco do Sul</v>
      </c>
      <c r="L1155" t="str">
        <f>CONCATENATE(Tabela1[[#This Row],[cdgruponaturezadespesa]]," - ",Tabela1[[#This Row],[nmgruponaturezadespesa]])</f>
        <v>31 - Pessoal e Encargos Sociais</v>
      </c>
    </row>
    <row r="1156" spans="1:12" x14ac:dyDescent="0.25">
      <c r="A1156">
        <v>410005</v>
      </c>
      <c r="B1156" t="s">
        <v>125</v>
      </c>
      <c r="C1156">
        <v>33</v>
      </c>
      <c r="D1156" t="s">
        <v>11</v>
      </c>
      <c r="E1156">
        <v>2017</v>
      </c>
      <c r="F1156">
        <v>67624963</v>
      </c>
      <c r="G1156">
        <v>55940073.200000003</v>
      </c>
      <c r="H1156">
        <v>55940073.200000003</v>
      </c>
      <c r="I1156">
        <v>47852085.25</v>
      </c>
      <c r="J1156">
        <v>38688237.43</v>
      </c>
      <c r="K1156" t="str">
        <f>VLOOKUP(Tabela1[[#This Row],[cdunidadegestora]],unidade!$C$1:$F$190,3,0)</f>
        <v>410005 - Secretaria de Estado de Comunicação</v>
      </c>
      <c r="L1156" t="str">
        <f>CONCATENATE(Tabela1[[#This Row],[cdgruponaturezadespesa]]," - ",Tabela1[[#This Row],[nmgruponaturezadespesa]])</f>
        <v>33 - Outras Despesas Correntes</v>
      </c>
    </row>
    <row r="1157" spans="1:12" x14ac:dyDescent="0.25">
      <c r="A1157">
        <v>410038</v>
      </c>
      <c r="B1157" t="s">
        <v>66</v>
      </c>
      <c r="C1157">
        <v>33</v>
      </c>
      <c r="D1157" t="s">
        <v>11</v>
      </c>
      <c r="E1157">
        <v>2017</v>
      </c>
      <c r="F1157">
        <v>5468218</v>
      </c>
      <c r="G1157">
        <v>7347847.1900000004</v>
      </c>
      <c r="H1157">
        <v>6213008.2400000002</v>
      </c>
      <c r="I1157">
        <v>6048491.5999999996</v>
      </c>
      <c r="J1157">
        <v>5872463.29</v>
      </c>
      <c r="K1157" t="str">
        <f>VLOOKUP(Tabela1[[#This Row],[cdunidadegestora]],unidade!$C$1:$F$190,3,0)</f>
        <v>410038 - Agência de Desenvolvimento Regional de Maravilha</v>
      </c>
      <c r="L1157" t="str">
        <f>CONCATENATE(Tabela1[[#This Row],[cdgruponaturezadespesa]]," - ",Tabela1[[#This Row],[nmgruponaturezadespesa]])</f>
        <v>33 - Outras Despesas Correntes</v>
      </c>
    </row>
    <row r="1158" spans="1:12" x14ac:dyDescent="0.25">
      <c r="A1158">
        <v>410039</v>
      </c>
      <c r="B1158" t="s">
        <v>149</v>
      </c>
      <c r="C1158">
        <v>33</v>
      </c>
      <c r="D1158" t="s">
        <v>11</v>
      </c>
      <c r="E1158">
        <v>2017</v>
      </c>
      <c r="F1158">
        <v>3253256</v>
      </c>
      <c r="G1158">
        <v>4129899.81</v>
      </c>
      <c r="H1158">
        <v>3555585.67</v>
      </c>
      <c r="I1158">
        <v>3504432.33</v>
      </c>
      <c r="J1158">
        <v>3376325.84</v>
      </c>
      <c r="K1158" t="str">
        <f>VLOOKUP(Tabela1[[#This Row],[cdunidadegestora]],unidade!$C$1:$F$190,3,0)</f>
        <v>410039 - Agência de Desenvolvimento Regional de São Lourenço do Oeste</v>
      </c>
      <c r="L1158" t="str">
        <f>CONCATENATE(Tabela1[[#This Row],[cdgruponaturezadespesa]]," - ",Tabela1[[#This Row],[nmgruponaturezadespesa]])</f>
        <v>33 - Outras Despesas Correntes</v>
      </c>
    </row>
    <row r="1159" spans="1:12" x14ac:dyDescent="0.25">
      <c r="A1159">
        <v>410060</v>
      </c>
      <c r="B1159" t="s">
        <v>40</v>
      </c>
      <c r="C1159">
        <v>44</v>
      </c>
      <c r="D1159" t="s">
        <v>14</v>
      </c>
      <c r="E1159">
        <v>2017</v>
      </c>
      <c r="F1159">
        <v>355046</v>
      </c>
      <c r="G1159">
        <v>5269747.93</v>
      </c>
      <c r="H1159">
        <v>4369245.93</v>
      </c>
      <c r="I1159">
        <v>4368819.9000000004</v>
      </c>
      <c r="J1159">
        <v>3766579.9</v>
      </c>
      <c r="K1159" t="str">
        <f>VLOOKUP(Tabela1[[#This Row],[cdunidadegestora]],unidade!$C$1:$F$190,3,0)</f>
        <v>410060 - Agência de Desenvolvimento Regional de Mafra</v>
      </c>
      <c r="L1159" t="str">
        <f>CONCATENATE(Tabela1[[#This Row],[cdgruponaturezadespesa]]," - ",Tabela1[[#This Row],[nmgruponaturezadespesa]])</f>
        <v>44 - Investimentos</v>
      </c>
    </row>
    <row r="1160" spans="1:12" x14ac:dyDescent="0.25">
      <c r="A1160">
        <v>410062</v>
      </c>
      <c r="B1160" t="s">
        <v>41</v>
      </c>
      <c r="C1160">
        <v>31</v>
      </c>
      <c r="D1160" t="s">
        <v>17</v>
      </c>
      <c r="E1160">
        <v>2017</v>
      </c>
      <c r="F1160">
        <v>5807775</v>
      </c>
      <c r="G1160">
        <v>6438433.3700000001</v>
      </c>
      <c r="H1160">
        <v>6438432.5499999998</v>
      </c>
      <c r="I1160">
        <v>6438432.5499999998</v>
      </c>
      <c r="J1160">
        <v>6421446.7999999998</v>
      </c>
      <c r="K1160" t="str">
        <f>VLOOKUP(Tabela1[[#This Row],[cdunidadegestora]],unidade!$C$1:$F$190,3,0)</f>
        <v>410062 - Agência de Desenvolvimento Regional de Lages</v>
      </c>
      <c r="L1160" t="str">
        <f>CONCATENATE(Tabela1[[#This Row],[cdgruponaturezadespesa]]," - ",Tabela1[[#This Row],[nmgruponaturezadespesa]])</f>
        <v>31 - Pessoal e Encargos Sociais</v>
      </c>
    </row>
    <row r="1161" spans="1:12" x14ac:dyDescent="0.25">
      <c r="A1161">
        <v>440093</v>
      </c>
      <c r="B1161" t="s">
        <v>110</v>
      </c>
      <c r="C1161">
        <v>33</v>
      </c>
      <c r="D1161" t="s">
        <v>11</v>
      </c>
      <c r="E1161">
        <v>2017</v>
      </c>
      <c r="F1161">
        <v>40239678</v>
      </c>
      <c r="G1161">
        <v>26967449.550000001</v>
      </c>
      <c r="H1161">
        <v>21908995.129999999</v>
      </c>
      <c r="I1161">
        <v>21902856.280000001</v>
      </c>
      <c r="J1161">
        <v>21169067.800000001</v>
      </c>
      <c r="K1161" t="str">
        <f>VLOOKUP(Tabela1[[#This Row],[cdunidadegestora]],unidade!$C$1:$F$190,3,0)</f>
        <v>440093 - Fundo Estadual de Desenvolvimento Rural</v>
      </c>
      <c r="L1161" t="str">
        <f>CONCATENATE(Tabela1[[#This Row],[cdgruponaturezadespesa]]," - ",Tabela1[[#This Row],[nmgruponaturezadespesa]])</f>
        <v>33 - Outras Despesas Correntes</v>
      </c>
    </row>
    <row r="1162" spans="1:12" x14ac:dyDescent="0.25">
      <c r="A1162">
        <v>450001</v>
      </c>
      <c r="B1162" t="s">
        <v>21</v>
      </c>
      <c r="C1162">
        <v>44</v>
      </c>
      <c r="D1162" t="s">
        <v>14</v>
      </c>
      <c r="E1162">
        <v>2017</v>
      </c>
      <c r="F1162">
        <v>140856448</v>
      </c>
      <c r="G1162">
        <v>173188817.96000001</v>
      </c>
      <c r="H1162">
        <v>50434039.530000001</v>
      </c>
      <c r="I1162">
        <v>43806219.530000001</v>
      </c>
      <c r="J1162">
        <v>43646953.310000002</v>
      </c>
      <c r="K1162" t="str">
        <f>VLOOKUP(Tabela1[[#This Row],[cdunidadegestora]],unidade!$C$1:$F$190,3,0)</f>
        <v>450001 - Secretaria de Estado da Educação</v>
      </c>
      <c r="L1162" t="str">
        <f>CONCATENATE(Tabela1[[#This Row],[cdgruponaturezadespesa]]," - ",Tabela1[[#This Row],[nmgruponaturezadespesa]])</f>
        <v>44 - Investimentos</v>
      </c>
    </row>
    <row r="1163" spans="1:12" x14ac:dyDescent="0.25">
      <c r="A1163">
        <v>470001</v>
      </c>
      <c r="B1163" t="s">
        <v>43</v>
      </c>
      <c r="C1163">
        <v>33</v>
      </c>
      <c r="D1163" t="s">
        <v>11</v>
      </c>
      <c r="E1163">
        <v>2017</v>
      </c>
      <c r="F1163">
        <v>54067970</v>
      </c>
      <c r="G1163">
        <v>47828538.539999999</v>
      </c>
      <c r="H1163">
        <v>47815520.859999999</v>
      </c>
      <c r="I1163">
        <v>47578425.090000004</v>
      </c>
      <c r="J1163">
        <v>47278532.359999999</v>
      </c>
      <c r="K1163" t="str">
        <f>VLOOKUP(Tabela1[[#This Row],[cdunidadegestora]],unidade!$C$1:$F$190,3,0)</f>
        <v>470001 - Secretaria de Estado da Administração</v>
      </c>
      <c r="L1163" t="str">
        <f>CONCATENATE(Tabela1[[#This Row],[cdgruponaturezadespesa]]," - ",Tabela1[[#This Row],[nmgruponaturezadespesa]])</f>
        <v>33 - Outras Despesas Correntes</v>
      </c>
    </row>
    <row r="1164" spans="1:12" x14ac:dyDescent="0.25">
      <c r="A1164">
        <v>470022</v>
      </c>
      <c r="B1164" t="s">
        <v>44</v>
      </c>
      <c r="C1164">
        <v>33</v>
      </c>
      <c r="D1164" t="s">
        <v>11</v>
      </c>
      <c r="E1164">
        <v>2017</v>
      </c>
      <c r="F1164">
        <v>80247666</v>
      </c>
      <c r="G1164">
        <v>65859902.409999996</v>
      </c>
      <c r="H1164">
        <v>60123044.990000002</v>
      </c>
      <c r="I1164">
        <v>53007711.439999998</v>
      </c>
      <c r="J1164">
        <v>52931890.350000001</v>
      </c>
      <c r="K1164" t="str">
        <f>VLOOKUP(Tabela1[[#This Row],[cdunidadegestora]],unidade!$C$1:$F$190,3,0)</f>
        <v>470022 - Instituto de Previdência do Estado de Santa Catarina</v>
      </c>
      <c r="L1164" t="str">
        <f>CONCATENATE(Tabela1[[#This Row],[cdgruponaturezadespesa]]," - ",Tabela1[[#This Row],[nmgruponaturezadespesa]])</f>
        <v>33 - Outras Despesas Correntes</v>
      </c>
    </row>
    <row r="1165" spans="1:12" x14ac:dyDescent="0.25">
      <c r="A1165">
        <v>470076</v>
      </c>
      <c r="B1165" t="s">
        <v>97</v>
      </c>
      <c r="C1165">
        <v>33</v>
      </c>
      <c r="D1165" t="s">
        <v>11</v>
      </c>
      <c r="E1165">
        <v>2017</v>
      </c>
      <c r="F1165">
        <v>577038524</v>
      </c>
      <c r="G1165">
        <v>43987719.579999998</v>
      </c>
      <c r="H1165">
        <v>43987719.189999998</v>
      </c>
      <c r="I1165">
        <v>43964437.109999999</v>
      </c>
      <c r="J1165">
        <v>43964437.109999999</v>
      </c>
      <c r="K1165" t="str">
        <f>VLOOKUP(Tabela1[[#This Row],[cdunidadegestora]],unidade!$C$1:$F$190,3,0)</f>
        <v>470076 - Fundo Financeiro</v>
      </c>
      <c r="L1165" t="str">
        <f>CONCATENATE(Tabela1[[#This Row],[cdgruponaturezadespesa]]," - ",Tabela1[[#This Row],[nmgruponaturezadespesa]])</f>
        <v>33 - Outras Despesas Correntes</v>
      </c>
    </row>
    <row r="1166" spans="1:12" x14ac:dyDescent="0.25">
      <c r="A1166">
        <v>470093</v>
      </c>
      <c r="B1166" t="s">
        <v>46</v>
      </c>
      <c r="C1166">
        <v>44</v>
      </c>
      <c r="D1166" t="s">
        <v>14</v>
      </c>
      <c r="E1166">
        <v>2017</v>
      </c>
      <c r="F1166">
        <v>33084838</v>
      </c>
      <c r="G1166">
        <v>32244240.5</v>
      </c>
      <c r="H1166">
        <v>273462.81</v>
      </c>
      <c r="I1166">
        <v>192948.58</v>
      </c>
      <c r="J1166">
        <v>192948.58</v>
      </c>
      <c r="K1166" t="str">
        <f>VLOOKUP(Tabela1[[#This Row],[cdunidadegestora]],unidade!$C$1:$F$190,3,0)</f>
        <v>470093 - Fundo Patrimonial</v>
      </c>
      <c r="L1166" t="str">
        <f>CONCATENATE(Tabela1[[#This Row],[cdgruponaturezadespesa]]," - ",Tabela1[[#This Row],[nmgruponaturezadespesa]])</f>
        <v>44 - Investimentos</v>
      </c>
    </row>
    <row r="1167" spans="1:12" x14ac:dyDescent="0.25">
      <c r="A1167">
        <v>520001</v>
      </c>
      <c r="B1167" t="s">
        <v>134</v>
      </c>
      <c r="C1167">
        <v>33</v>
      </c>
      <c r="D1167" t="s">
        <v>11</v>
      </c>
      <c r="E1167">
        <v>2017</v>
      </c>
      <c r="F1167">
        <v>151100033</v>
      </c>
      <c r="G1167">
        <v>79687841.269999996</v>
      </c>
      <c r="H1167">
        <v>77496370.790000007</v>
      </c>
      <c r="I1167">
        <v>73017740.189999998</v>
      </c>
      <c r="J1167">
        <v>69615806.519999996</v>
      </c>
      <c r="K1167" t="str">
        <f>VLOOKUP(Tabela1[[#This Row],[cdunidadegestora]],unidade!$C$1:$F$190,3,0)</f>
        <v>520001 - Secretaria de Estado da Fazenda</v>
      </c>
      <c r="L1167" t="str">
        <f>CONCATENATE(Tabela1[[#This Row],[cdgruponaturezadespesa]]," - ",Tabela1[[#This Row],[nmgruponaturezadespesa]])</f>
        <v>33 - Outras Despesas Correntes</v>
      </c>
    </row>
    <row r="1168" spans="1:12" x14ac:dyDescent="0.25">
      <c r="A1168">
        <v>520090</v>
      </c>
      <c r="B1168" t="s">
        <v>103</v>
      </c>
      <c r="C1168">
        <v>44</v>
      </c>
      <c r="D1168" t="s">
        <v>14</v>
      </c>
      <c r="E1168">
        <v>2017</v>
      </c>
      <c r="F1168">
        <v>50000000</v>
      </c>
      <c r="G1168">
        <v>47555151.920000002</v>
      </c>
      <c r="H1168">
        <v>24070074.91</v>
      </c>
      <c r="I1168">
        <v>24070074.91</v>
      </c>
      <c r="J1168">
        <v>24070074.91</v>
      </c>
      <c r="K1168" t="str">
        <f>VLOOKUP(Tabela1[[#This Row],[cdunidadegestora]],unidade!$C$1:$F$190,3,0)</f>
        <v>520090 - Fundo Estadual de Apoio aos Municípios</v>
      </c>
      <c r="L1168" t="str">
        <f>CONCATENATE(Tabela1[[#This Row],[cdgruponaturezadespesa]]," - ",Tabela1[[#This Row],[nmgruponaturezadespesa]])</f>
        <v>44 - Investimentos</v>
      </c>
    </row>
    <row r="1169" spans="1:12" x14ac:dyDescent="0.25">
      <c r="A1169">
        <v>540091</v>
      </c>
      <c r="B1169" t="s">
        <v>25</v>
      </c>
      <c r="C1169">
        <v>33</v>
      </c>
      <c r="D1169" t="s">
        <v>11</v>
      </c>
      <c r="E1169">
        <v>2017</v>
      </c>
      <c r="F1169">
        <v>1828050</v>
      </c>
      <c r="G1169">
        <v>5241167.09</v>
      </c>
      <c r="H1169">
        <v>1516037.13</v>
      </c>
      <c r="I1169">
        <v>1516037.13</v>
      </c>
      <c r="J1169">
        <v>1516037.13</v>
      </c>
      <c r="K1169" t="str">
        <f>VLOOKUP(Tabela1[[#This Row],[cdunidadegestora]],unidade!$C$1:$F$190,3,0)</f>
        <v>540091 - Fundo  Rotativo da Penitenciária Industrial de Joinville</v>
      </c>
      <c r="L1169" t="str">
        <f>CONCATENATE(Tabela1[[#This Row],[cdgruponaturezadespesa]]," - ",Tabela1[[#This Row],[nmgruponaturezadespesa]])</f>
        <v>33 - Outras Despesas Correntes</v>
      </c>
    </row>
    <row r="1170" spans="1:12" x14ac:dyDescent="0.25">
      <c r="A1170">
        <v>540091</v>
      </c>
      <c r="B1170" t="s">
        <v>25</v>
      </c>
      <c r="C1170">
        <v>44</v>
      </c>
      <c r="D1170" t="s">
        <v>14</v>
      </c>
      <c r="E1170">
        <v>2017</v>
      </c>
      <c r="F1170">
        <v>0</v>
      </c>
      <c r="G1170">
        <v>528419.25</v>
      </c>
      <c r="H1170">
        <v>484540.3</v>
      </c>
      <c r="I1170">
        <v>484540.3</v>
      </c>
      <c r="J1170">
        <v>484540.3</v>
      </c>
      <c r="K1170" t="str">
        <f>VLOOKUP(Tabela1[[#This Row],[cdunidadegestora]],unidade!$C$1:$F$190,3,0)</f>
        <v>540091 - Fundo  Rotativo da Penitenciária Industrial de Joinville</v>
      </c>
      <c r="L1170" t="str">
        <f>CONCATENATE(Tabela1[[#This Row],[cdgruponaturezadespesa]]," - ",Tabela1[[#This Row],[nmgruponaturezadespesa]])</f>
        <v>44 - Investimentos</v>
      </c>
    </row>
    <row r="1171" spans="1:12" x14ac:dyDescent="0.25">
      <c r="A1171">
        <v>450021</v>
      </c>
      <c r="B1171" t="s">
        <v>62</v>
      </c>
      <c r="C1171">
        <v>33</v>
      </c>
      <c r="D1171" t="s">
        <v>11</v>
      </c>
      <c r="E1171">
        <v>2018</v>
      </c>
      <c r="F1171">
        <v>52494322</v>
      </c>
      <c r="G1171">
        <v>25197012.059999999</v>
      </c>
      <c r="H1171">
        <v>21170112.02</v>
      </c>
      <c r="I1171">
        <v>20691772.129999999</v>
      </c>
      <c r="J1171">
        <v>20564443.879999999</v>
      </c>
      <c r="K1171" t="str">
        <f>VLOOKUP(Tabela1[[#This Row],[cdunidadegestora]],unidade!$C$1:$F$190,3,0)</f>
        <v>450021 - Fundação Catarinense de Educação Especial</v>
      </c>
      <c r="L1171" t="str">
        <f>CONCATENATE(Tabela1[[#This Row],[cdgruponaturezadespesa]]," - ",Tabela1[[#This Row],[nmgruponaturezadespesa]])</f>
        <v>33 - Outras Despesas Correntes</v>
      </c>
    </row>
    <row r="1172" spans="1:12" x14ac:dyDescent="0.25">
      <c r="A1172">
        <v>150001</v>
      </c>
      <c r="B1172" t="s">
        <v>131</v>
      </c>
      <c r="C1172">
        <v>33</v>
      </c>
      <c r="D1172" t="s">
        <v>11</v>
      </c>
      <c r="E1172">
        <v>2018</v>
      </c>
      <c r="F1172">
        <v>20911479</v>
      </c>
      <c r="G1172">
        <v>18483889.82</v>
      </c>
      <c r="H1172">
        <v>18321166.010000002</v>
      </c>
      <c r="I1172">
        <v>17877457.780000001</v>
      </c>
      <c r="J1172">
        <v>17864063.079999998</v>
      </c>
      <c r="K1172" t="str">
        <f>VLOOKUP(Tabela1[[#This Row],[cdunidadegestora]],unidade!$C$1:$F$190,3,0)</f>
        <v>150001 - Defensoria Pública do Estado de Santa Catarina</v>
      </c>
      <c r="L1172" t="str">
        <f>CONCATENATE(Tabela1[[#This Row],[cdgruponaturezadespesa]]," - ",Tabela1[[#This Row],[nmgruponaturezadespesa]])</f>
        <v>33 - Outras Despesas Correntes</v>
      </c>
    </row>
    <row r="1173" spans="1:12" x14ac:dyDescent="0.25">
      <c r="A1173">
        <v>410053</v>
      </c>
      <c r="B1173" t="s">
        <v>39</v>
      </c>
      <c r="C1173">
        <v>44</v>
      </c>
      <c r="D1173" t="s">
        <v>14</v>
      </c>
      <c r="E1173">
        <v>2018</v>
      </c>
      <c r="F1173">
        <v>210816</v>
      </c>
      <c r="G1173">
        <v>12685333.85</v>
      </c>
      <c r="H1173">
        <v>12677451.380000001</v>
      </c>
      <c r="I1173">
        <v>12574663.390000001</v>
      </c>
      <c r="J1173">
        <v>12574663.390000001</v>
      </c>
      <c r="K1173" t="str">
        <f>VLOOKUP(Tabela1[[#This Row],[cdunidadegestora]],unidade!$C$1:$F$190,3,0)</f>
        <v>410053 - Agência de Desenvolvimento Regional de Itajai</v>
      </c>
      <c r="L1173" t="str">
        <f>CONCATENATE(Tabela1[[#This Row],[cdgruponaturezadespesa]]," - ",Tabela1[[#This Row],[nmgruponaturezadespesa]])</f>
        <v>44 - Investimentos</v>
      </c>
    </row>
    <row r="1174" spans="1:12" x14ac:dyDescent="0.25">
      <c r="A1174">
        <v>470092</v>
      </c>
      <c r="B1174" t="s">
        <v>150</v>
      </c>
      <c r="C1174">
        <v>33</v>
      </c>
      <c r="D1174" t="s">
        <v>11</v>
      </c>
      <c r="E1174">
        <v>2018</v>
      </c>
      <c r="F1174">
        <v>855096854</v>
      </c>
      <c r="G1174">
        <v>1208845147.54</v>
      </c>
      <c r="H1174">
        <v>684644449.01999998</v>
      </c>
      <c r="I1174">
        <v>618322458.64999998</v>
      </c>
      <c r="J1174">
        <v>618313802</v>
      </c>
      <c r="K1174" t="str">
        <f>VLOOKUP(Tabela1[[#This Row],[cdunidadegestora]],unidade!$C$1:$F$190,3,0)</f>
        <v>470092 - Fundo do Plano de Saúde dos Servidores Públicos Estaduais</v>
      </c>
      <c r="L1174" t="str">
        <f>CONCATENATE(Tabela1[[#This Row],[cdgruponaturezadespesa]]," - ",Tabela1[[#This Row],[nmgruponaturezadespesa]])</f>
        <v>33 - Outras Despesas Correntes</v>
      </c>
    </row>
    <row r="1175" spans="1:12" x14ac:dyDescent="0.25">
      <c r="A1175">
        <v>410044</v>
      </c>
      <c r="B1175" t="s">
        <v>132</v>
      </c>
      <c r="C1175">
        <v>31</v>
      </c>
      <c r="D1175" t="s">
        <v>17</v>
      </c>
      <c r="E1175">
        <v>2018</v>
      </c>
      <c r="F1175">
        <v>4501839</v>
      </c>
      <c r="G1175">
        <v>3366582.49</v>
      </c>
      <c r="H1175">
        <v>3366579.19</v>
      </c>
      <c r="I1175">
        <v>3366579.19</v>
      </c>
      <c r="J1175">
        <v>3357708.79</v>
      </c>
      <c r="K1175" t="str">
        <f>VLOOKUP(Tabela1[[#This Row],[cdunidadegestora]],unidade!$C$1:$F$190,3,0)</f>
        <v>410044 - Agência de Desenvolvimento Regional de Campos Novos</v>
      </c>
      <c r="L1175" t="str">
        <f>CONCATENATE(Tabela1[[#This Row],[cdgruponaturezadespesa]]," - ",Tabela1[[#This Row],[nmgruponaturezadespesa]])</f>
        <v>31 - Pessoal e Encargos Sociais</v>
      </c>
    </row>
    <row r="1176" spans="1:12" x14ac:dyDescent="0.25">
      <c r="A1176">
        <v>410045</v>
      </c>
      <c r="B1176" t="s">
        <v>52</v>
      </c>
      <c r="C1176">
        <v>44</v>
      </c>
      <c r="D1176" t="s">
        <v>14</v>
      </c>
      <c r="E1176">
        <v>2018</v>
      </c>
      <c r="F1176">
        <v>92424</v>
      </c>
      <c r="G1176">
        <v>6501010.1500000004</v>
      </c>
      <c r="H1176">
        <v>5052134.01</v>
      </c>
      <c r="I1176">
        <v>4802134.01</v>
      </c>
      <c r="J1176">
        <v>4802134.01</v>
      </c>
      <c r="K1176" t="str">
        <f>VLOOKUP(Tabela1[[#This Row],[cdunidadegestora]],unidade!$C$1:$F$190,3,0)</f>
        <v>410045 - Agência de Desenvolvimento Regional de Videira</v>
      </c>
      <c r="L1176" t="str">
        <f>CONCATENATE(Tabela1[[#This Row],[cdgruponaturezadespesa]]," - ",Tabela1[[#This Row],[nmgruponaturezadespesa]])</f>
        <v>44 - Investimentos</v>
      </c>
    </row>
    <row r="1177" spans="1:12" x14ac:dyDescent="0.25">
      <c r="A1177">
        <v>410064</v>
      </c>
      <c r="B1177" t="s">
        <v>146</v>
      </c>
      <c r="C1177">
        <v>44</v>
      </c>
      <c r="D1177" t="s">
        <v>14</v>
      </c>
      <c r="E1177">
        <v>2018</v>
      </c>
      <c r="F1177">
        <v>84516</v>
      </c>
      <c r="G1177">
        <v>0</v>
      </c>
      <c r="H1177">
        <v>0</v>
      </c>
      <c r="I1177">
        <v>0</v>
      </c>
      <c r="J1177">
        <v>0</v>
      </c>
      <c r="K1177" t="str">
        <f>VLOOKUP(Tabela1[[#This Row],[cdunidadegestora]],unidade!$C$1:$F$190,3,0)</f>
        <v>410064 - Agência de Desenvolvimento Regional de Palmitos</v>
      </c>
      <c r="L1177" t="str">
        <f>CONCATENATE(Tabela1[[#This Row],[cdgruponaturezadespesa]]," - ",Tabela1[[#This Row],[nmgruponaturezadespesa]])</f>
        <v>44 - Investimentos</v>
      </c>
    </row>
    <row r="1178" spans="1:12" x14ac:dyDescent="0.25">
      <c r="A1178">
        <v>530001</v>
      </c>
      <c r="B1178" t="s">
        <v>45</v>
      </c>
      <c r="C1178">
        <v>31</v>
      </c>
      <c r="D1178" t="s">
        <v>17</v>
      </c>
      <c r="E1178">
        <v>2018</v>
      </c>
      <c r="F1178">
        <v>6616323</v>
      </c>
      <c r="G1178">
        <v>25257343.829999998</v>
      </c>
      <c r="H1178">
        <v>25238393.41</v>
      </c>
      <c r="I1178">
        <v>25238393.41</v>
      </c>
      <c r="J1178">
        <v>25213717.539999999</v>
      </c>
      <c r="K1178" t="str">
        <f>VLOOKUP(Tabela1[[#This Row],[cdunidadegestora]],unidade!$C$1:$F$190,3,0)</f>
        <v>530001 - Secretaria de Estado da Infraestrutura</v>
      </c>
      <c r="L1178" t="str">
        <f>CONCATENATE(Tabela1[[#This Row],[cdgruponaturezadespesa]]," - ",Tabela1[[#This Row],[nmgruponaturezadespesa]])</f>
        <v>31 - Pessoal e Encargos Sociais</v>
      </c>
    </row>
    <row r="1179" spans="1:12" x14ac:dyDescent="0.25">
      <c r="A1179">
        <v>410043</v>
      </c>
      <c r="B1179" t="s">
        <v>107</v>
      </c>
      <c r="C1179">
        <v>44</v>
      </c>
      <c r="D1179" t="s">
        <v>14</v>
      </c>
      <c r="E1179">
        <v>2018</v>
      </c>
      <c r="F1179">
        <v>165463</v>
      </c>
      <c r="G1179">
        <v>4578576.3499999996</v>
      </c>
      <c r="H1179">
        <v>4544530.3099999996</v>
      </c>
      <c r="I1179">
        <v>4544530.3099999996</v>
      </c>
      <c r="J1179">
        <v>4544530.3099999996</v>
      </c>
      <c r="K1179" t="str">
        <f>VLOOKUP(Tabela1[[#This Row],[cdunidadegestora]],unidade!$C$1:$F$190,3,0)</f>
        <v>410043 - Agência de Desenvolvimento Regional de Joaçaba</v>
      </c>
      <c r="L1179" t="str">
        <f>CONCATENATE(Tabela1[[#This Row],[cdgruponaturezadespesa]]," - ",Tabela1[[#This Row],[nmgruponaturezadespesa]])</f>
        <v>44 - Investimentos</v>
      </c>
    </row>
    <row r="1180" spans="1:12" x14ac:dyDescent="0.25">
      <c r="A1180">
        <v>520030</v>
      </c>
      <c r="B1180" t="s">
        <v>77</v>
      </c>
      <c r="C1180">
        <v>33</v>
      </c>
      <c r="D1180" t="s">
        <v>11</v>
      </c>
      <c r="E1180">
        <v>2018</v>
      </c>
      <c r="F1180">
        <v>2051522</v>
      </c>
      <c r="G1180">
        <v>1176458.3</v>
      </c>
      <c r="H1180">
        <v>922792.68</v>
      </c>
      <c r="I1180">
        <v>890180.19</v>
      </c>
      <c r="J1180">
        <v>885752.61</v>
      </c>
      <c r="K1180" t="str">
        <f>VLOOKUP(Tabela1[[#This Row],[cdunidadegestora]],unidade!$C$1:$F$190,3,0)</f>
        <v>520030 - Fundação Escola de Governo</v>
      </c>
      <c r="L1180" t="str">
        <f>CONCATENATE(Tabela1[[#This Row],[cdgruponaturezadespesa]]," - ",Tabela1[[#This Row],[nmgruponaturezadespesa]])</f>
        <v>33 - Outras Despesas Correntes</v>
      </c>
    </row>
    <row r="1181" spans="1:12" x14ac:dyDescent="0.25">
      <c r="A1181">
        <v>540096</v>
      </c>
      <c r="B1181" t="s">
        <v>26</v>
      </c>
      <c r="C1181">
        <v>32</v>
      </c>
      <c r="D1181" t="s">
        <v>101</v>
      </c>
      <c r="E1181">
        <v>2018</v>
      </c>
      <c r="F1181">
        <v>0</v>
      </c>
      <c r="G1181">
        <v>0</v>
      </c>
      <c r="H1181">
        <v>0</v>
      </c>
      <c r="I1181">
        <v>0</v>
      </c>
      <c r="J1181">
        <v>0</v>
      </c>
      <c r="K1181" t="str">
        <f>VLOOKUP(Tabela1[[#This Row],[cdunidadegestora]],unidade!$C$1:$F$190,3,0)</f>
        <v>540096 - Fundo Penitenciário do Estado de Santa Catarina - Fupesc</v>
      </c>
      <c r="L1181" t="str">
        <f>CONCATENATE(Tabela1[[#This Row],[cdgruponaturezadespesa]]," - ",Tabela1[[#This Row],[nmgruponaturezadespesa]])</f>
        <v>32 - Juros e Encargos da Dívida</v>
      </c>
    </row>
    <row r="1182" spans="1:12" x14ac:dyDescent="0.25">
      <c r="A1182">
        <v>540096</v>
      </c>
      <c r="B1182" t="s">
        <v>26</v>
      </c>
      <c r="C1182">
        <v>31</v>
      </c>
      <c r="D1182" t="s">
        <v>17</v>
      </c>
      <c r="E1182">
        <v>2018</v>
      </c>
      <c r="F1182">
        <v>392000000</v>
      </c>
      <c r="G1182">
        <v>495727248.75999999</v>
      </c>
      <c r="H1182">
        <v>495727237.38999999</v>
      </c>
      <c r="I1182">
        <v>495714704.19999999</v>
      </c>
      <c r="J1182">
        <v>494080667.62</v>
      </c>
      <c r="K1182" t="str">
        <f>VLOOKUP(Tabela1[[#This Row],[cdunidadegestora]],unidade!$C$1:$F$190,3,0)</f>
        <v>540096 - Fundo Penitenciário do Estado de Santa Catarina - Fupesc</v>
      </c>
      <c r="L1182" t="str">
        <f>CONCATENATE(Tabela1[[#This Row],[cdgruponaturezadespesa]]," - ",Tabela1[[#This Row],[nmgruponaturezadespesa]])</f>
        <v>31 - Pessoal e Encargos Sociais</v>
      </c>
    </row>
    <row r="1183" spans="1:12" x14ac:dyDescent="0.25">
      <c r="A1183">
        <v>160001</v>
      </c>
      <c r="B1183" t="s">
        <v>33</v>
      </c>
      <c r="C1183">
        <v>44</v>
      </c>
      <c r="D1183" t="s">
        <v>14</v>
      </c>
      <c r="E1183">
        <v>2018</v>
      </c>
      <c r="F1183">
        <v>0</v>
      </c>
      <c r="G1183">
        <v>2200</v>
      </c>
      <c r="H1183">
        <v>0</v>
      </c>
      <c r="I1183">
        <v>0</v>
      </c>
      <c r="J1183">
        <v>0</v>
      </c>
      <c r="K1183" t="str">
        <f>VLOOKUP(Tabela1[[#This Row],[cdunidadegestora]],unidade!$C$1:$F$190,3,0)</f>
        <v>160091 - Fundo para Melhoria da Segurança Pública</v>
      </c>
      <c r="L1183" t="str">
        <f>CONCATENATE(Tabela1[[#This Row],[cdgruponaturezadespesa]]," - ",Tabela1[[#This Row],[nmgruponaturezadespesa]])</f>
        <v>44 - Investimentos</v>
      </c>
    </row>
    <row r="1184" spans="1:12" x14ac:dyDescent="0.25">
      <c r="A1184">
        <v>430001</v>
      </c>
      <c r="B1184" t="s">
        <v>96</v>
      </c>
      <c r="C1184">
        <v>33</v>
      </c>
      <c r="D1184" t="s">
        <v>11</v>
      </c>
      <c r="E1184">
        <v>2018</v>
      </c>
      <c r="F1184">
        <v>1836437</v>
      </c>
      <c r="G1184">
        <v>1684242.08</v>
      </c>
      <c r="H1184">
        <v>1684242.08</v>
      </c>
      <c r="I1184">
        <v>1682928.69</v>
      </c>
      <c r="J1184">
        <v>1679045.28</v>
      </c>
      <c r="K1184" t="str">
        <f>VLOOKUP(Tabela1[[#This Row],[cdunidadegestora]],unidade!$C$1:$F$190,3,0)</f>
        <v>430001 - Procuradoria Geral Junto ao Tribunal de Contas</v>
      </c>
      <c r="L1184" t="str">
        <f>CONCATENATE(Tabela1[[#This Row],[cdgruponaturezadespesa]]," - ",Tabela1[[#This Row],[nmgruponaturezadespesa]])</f>
        <v>33 - Outras Despesas Correntes</v>
      </c>
    </row>
    <row r="1185" spans="1:12" x14ac:dyDescent="0.25">
      <c r="A1185">
        <v>260001</v>
      </c>
      <c r="B1185" t="s">
        <v>16</v>
      </c>
      <c r="C1185">
        <v>33</v>
      </c>
      <c r="D1185" t="s">
        <v>11</v>
      </c>
      <c r="E1185">
        <v>2018</v>
      </c>
      <c r="F1185">
        <v>35126691</v>
      </c>
      <c r="G1185">
        <v>30726672.5</v>
      </c>
      <c r="H1185">
        <v>18471501.190000001</v>
      </c>
      <c r="I1185">
        <v>16035797.630000001</v>
      </c>
      <c r="J1185">
        <v>15711454.41</v>
      </c>
      <c r="K1185" t="str">
        <f>VLOOKUP(Tabela1[[#This Row],[cdunidadegestora]],unidade!$C$1:$F$190,3,0)</f>
        <v>260001 - Secretaria de Estado da Assistência Social, Trabalho e Habitação</v>
      </c>
      <c r="L1185" t="str">
        <f>CONCATENATE(Tabela1[[#This Row],[cdgruponaturezadespesa]]," - ",Tabela1[[#This Row],[nmgruponaturezadespesa]])</f>
        <v>33 - Outras Despesas Correntes</v>
      </c>
    </row>
    <row r="1186" spans="1:12" x14ac:dyDescent="0.25">
      <c r="A1186">
        <v>270001</v>
      </c>
      <c r="B1186" t="s">
        <v>130</v>
      </c>
      <c r="C1186">
        <v>33</v>
      </c>
      <c r="D1186" t="s">
        <v>11</v>
      </c>
      <c r="E1186">
        <v>2018</v>
      </c>
      <c r="F1186">
        <v>28364259</v>
      </c>
      <c r="G1186">
        <v>20267873.859999999</v>
      </c>
      <c r="H1186">
        <v>15395526.67</v>
      </c>
      <c r="I1186">
        <v>15351146.789999999</v>
      </c>
      <c r="J1186">
        <v>15334919.93</v>
      </c>
      <c r="K1186" t="str">
        <f>VLOOKUP(Tabela1[[#This Row],[cdunidadegestora]],unidade!$C$1:$F$190,3,0)</f>
        <v>270001 - Secretaria de Estado do Desenvolvimento Econômico Sustentável</v>
      </c>
      <c r="L1186" t="str">
        <f>CONCATENATE(Tabela1[[#This Row],[cdgruponaturezadespesa]]," - ",Tabela1[[#This Row],[nmgruponaturezadespesa]])</f>
        <v>33 - Outras Despesas Correntes</v>
      </c>
    </row>
    <row r="1187" spans="1:12" x14ac:dyDescent="0.25">
      <c r="A1187">
        <v>410031</v>
      </c>
      <c r="B1187" t="s">
        <v>143</v>
      </c>
      <c r="C1187">
        <v>33</v>
      </c>
      <c r="D1187" t="s">
        <v>11</v>
      </c>
      <c r="E1187">
        <v>2018</v>
      </c>
      <c r="F1187">
        <v>3216514</v>
      </c>
      <c r="G1187">
        <v>259012.29</v>
      </c>
      <c r="H1187">
        <v>259012.29</v>
      </c>
      <c r="I1187">
        <v>259012.29</v>
      </c>
      <c r="J1187">
        <v>259012.29</v>
      </c>
      <c r="K1187" t="str">
        <f>VLOOKUP(Tabela1[[#This Row],[cdunidadegestora]],unidade!$C$1:$F$190,3,0)</f>
        <v>410031 - Agência de Desenvolvimento Regional de Itapiranga</v>
      </c>
      <c r="L1187" t="str">
        <f>CONCATENATE(Tabela1[[#This Row],[cdgruponaturezadespesa]]," - ",Tabela1[[#This Row],[nmgruponaturezadespesa]])</f>
        <v>33 - Outras Despesas Correntes</v>
      </c>
    </row>
    <row r="1188" spans="1:12" x14ac:dyDescent="0.25">
      <c r="A1188">
        <v>520002</v>
      </c>
      <c r="B1188" t="s">
        <v>60</v>
      </c>
      <c r="C1188">
        <v>46</v>
      </c>
      <c r="D1188" t="s">
        <v>127</v>
      </c>
      <c r="E1188">
        <v>2018</v>
      </c>
      <c r="F1188">
        <v>568193277</v>
      </c>
      <c r="G1188">
        <v>879141354.04999995</v>
      </c>
      <c r="H1188">
        <v>808515184.72000003</v>
      </c>
      <c r="I1188">
        <v>808515184.72000003</v>
      </c>
      <c r="J1188">
        <v>808515184.72000003</v>
      </c>
      <c r="K1188" t="str">
        <f>VLOOKUP(Tabela1[[#This Row],[cdunidadegestora]],unidade!$C$1:$F$190,3,0)</f>
        <v>520002 - Encargos Gerais do Estado</v>
      </c>
      <c r="L1188" t="str">
        <f>CONCATENATE(Tabela1[[#This Row],[cdgruponaturezadespesa]]," - ",Tabela1[[#This Row],[nmgruponaturezadespesa]])</f>
        <v>46 - Amortização da Dívida</v>
      </c>
    </row>
    <row r="1189" spans="1:12" x14ac:dyDescent="0.25">
      <c r="A1189">
        <v>260022</v>
      </c>
      <c r="B1189" t="s">
        <v>18</v>
      </c>
      <c r="C1189">
        <v>31</v>
      </c>
      <c r="D1189" t="s">
        <v>17</v>
      </c>
      <c r="E1189">
        <v>2018</v>
      </c>
      <c r="F1189">
        <v>11939245</v>
      </c>
      <c r="G1189">
        <v>12007070.550000001</v>
      </c>
      <c r="H1189">
        <v>10968935.619999999</v>
      </c>
      <c r="I1189">
        <v>10968935.619999999</v>
      </c>
      <c r="J1189">
        <v>10908599.800000001</v>
      </c>
      <c r="K1189" t="str">
        <f>VLOOKUP(Tabela1[[#This Row],[cdunidadegestora]],unidade!$C$1:$F$190,3,0)</f>
        <v>260022 - Companhia de Habitação do Estado de Santa Catarina S/A</v>
      </c>
      <c r="L1189" t="str">
        <f>CONCATENATE(Tabela1[[#This Row],[cdgruponaturezadespesa]]," - ",Tabela1[[#This Row],[nmgruponaturezadespesa]])</f>
        <v>31 - Pessoal e Encargos Sociais</v>
      </c>
    </row>
    <row r="1190" spans="1:12" x14ac:dyDescent="0.25">
      <c r="A1190">
        <v>530025</v>
      </c>
      <c r="B1190" t="s">
        <v>90</v>
      </c>
      <c r="C1190">
        <v>44</v>
      </c>
      <c r="D1190" t="s">
        <v>14</v>
      </c>
      <c r="E1190">
        <v>2018</v>
      </c>
      <c r="F1190">
        <v>311745364</v>
      </c>
      <c r="G1190">
        <v>783282382.62</v>
      </c>
      <c r="H1190">
        <v>526248443.60000002</v>
      </c>
      <c r="I1190">
        <v>471643721.36000001</v>
      </c>
      <c r="J1190">
        <v>471643721.36000001</v>
      </c>
      <c r="K1190" t="str">
        <f>VLOOKUP(Tabela1[[#This Row],[cdunidadegestora]],unidade!$C$1:$F$190,3,0)</f>
        <v>530025 - Departamento Estadual de Infraestrutura</v>
      </c>
      <c r="L1190" t="str">
        <f>CONCATENATE(Tabela1[[#This Row],[cdgruponaturezadespesa]]," - ",Tabela1[[#This Row],[nmgruponaturezadespesa]])</f>
        <v>44 - Investimentos</v>
      </c>
    </row>
    <row r="1191" spans="1:12" x14ac:dyDescent="0.25">
      <c r="A1191">
        <v>270092</v>
      </c>
      <c r="B1191" t="s">
        <v>55</v>
      </c>
      <c r="C1191">
        <v>44</v>
      </c>
      <c r="D1191" t="s">
        <v>14</v>
      </c>
      <c r="E1191">
        <v>2019</v>
      </c>
      <c r="F1191">
        <v>818800</v>
      </c>
      <c r="G1191">
        <v>449470.98</v>
      </c>
      <c r="H1191">
        <v>20964.759999999998</v>
      </c>
      <c r="I1191">
        <v>20964.759999999998</v>
      </c>
      <c r="J1191">
        <v>20964.759999999998</v>
      </c>
      <c r="K1191" t="str">
        <f>VLOOKUP(Tabela1[[#This Row],[cdunidadegestora]],unidade!$C$1:$F$190,3,0)</f>
        <v>270092 - Fundo Estadual de Recursos Hídricos</v>
      </c>
      <c r="L1191" t="str">
        <f>CONCATENATE(Tabela1[[#This Row],[cdgruponaturezadespesa]]," - ",Tabela1[[#This Row],[nmgruponaturezadespesa]])</f>
        <v>44 - Investimentos</v>
      </c>
    </row>
    <row r="1192" spans="1:12" x14ac:dyDescent="0.25">
      <c r="A1192">
        <v>520090</v>
      </c>
      <c r="B1192" t="s">
        <v>103</v>
      </c>
      <c r="C1192">
        <v>44</v>
      </c>
      <c r="D1192" t="s">
        <v>14</v>
      </c>
      <c r="E1192">
        <v>2019</v>
      </c>
      <c r="F1192">
        <v>75000000</v>
      </c>
      <c r="G1192">
        <v>62588572.259999998</v>
      </c>
      <c r="H1192">
        <v>6569377.1600000001</v>
      </c>
      <c r="I1192">
        <v>6569377.1600000001</v>
      </c>
      <c r="J1192">
        <v>6569377.1600000001</v>
      </c>
      <c r="K1192" t="str">
        <f>VLOOKUP(Tabela1[[#This Row],[cdunidadegestora]],unidade!$C$1:$F$190,3,0)</f>
        <v>520090 - Fundo Estadual de Apoio aos Municípios</v>
      </c>
      <c r="L1192" t="str">
        <f>CONCATENATE(Tabela1[[#This Row],[cdgruponaturezadespesa]]," - ",Tabela1[[#This Row],[nmgruponaturezadespesa]])</f>
        <v>44 - Investimentos</v>
      </c>
    </row>
    <row r="1193" spans="1:12" x14ac:dyDescent="0.25">
      <c r="A1193">
        <v>550091</v>
      </c>
      <c r="B1193" t="s">
        <v>51</v>
      </c>
      <c r="C1193">
        <v>31</v>
      </c>
      <c r="D1193" t="s">
        <v>17</v>
      </c>
      <c r="E1193">
        <v>2019</v>
      </c>
      <c r="F1193">
        <v>5198625</v>
      </c>
      <c r="G1193">
        <v>5417468.4800000004</v>
      </c>
      <c r="H1193">
        <v>5120924.63</v>
      </c>
      <c r="I1193">
        <v>5120924.63</v>
      </c>
      <c r="J1193">
        <v>5081712.3</v>
      </c>
      <c r="K1193" t="str">
        <f>VLOOKUP(Tabela1[[#This Row],[cdunidadegestora]],unidade!$C$1:$F$190,3,0)</f>
        <v>550091 - Fundo Estadual de Defesa Civil</v>
      </c>
      <c r="L1193" t="str">
        <f>CONCATENATE(Tabela1[[#This Row],[cdgruponaturezadespesa]]," - ",Tabela1[[#This Row],[nmgruponaturezadespesa]])</f>
        <v>31 - Pessoal e Encargos Sociais</v>
      </c>
    </row>
    <row r="1194" spans="1:12" x14ac:dyDescent="0.25">
      <c r="A1194">
        <v>270023</v>
      </c>
      <c r="B1194" t="s">
        <v>64</v>
      </c>
      <c r="C1194">
        <v>31</v>
      </c>
      <c r="D1194" t="s">
        <v>17</v>
      </c>
      <c r="E1194">
        <v>2019</v>
      </c>
      <c r="F1194">
        <v>9458193</v>
      </c>
      <c r="G1194">
        <v>8918843</v>
      </c>
      <c r="H1194">
        <v>8708615.6699999999</v>
      </c>
      <c r="I1194">
        <v>8688581.0099999998</v>
      </c>
      <c r="J1194">
        <v>8672908.8800000008</v>
      </c>
      <c r="K1194" t="str">
        <f>VLOOKUP(Tabela1[[#This Row],[cdunidadegestora]],unidade!$C$1:$F$190,3,0)</f>
        <v>270023 - Junta Comercial do Estado de Santa Catarina</v>
      </c>
      <c r="L1194" t="str">
        <f>CONCATENATE(Tabela1[[#This Row],[cdgruponaturezadespesa]]," - ",Tabela1[[#This Row],[nmgruponaturezadespesa]])</f>
        <v>31 - Pessoal e Encargos Sociais</v>
      </c>
    </row>
    <row r="1195" spans="1:12" x14ac:dyDescent="0.25">
      <c r="A1195">
        <v>420001</v>
      </c>
      <c r="B1195" t="s">
        <v>65</v>
      </c>
      <c r="C1195">
        <v>44</v>
      </c>
      <c r="D1195" t="s">
        <v>14</v>
      </c>
      <c r="E1195">
        <v>2019</v>
      </c>
      <c r="F1195">
        <v>78175</v>
      </c>
      <c r="G1195">
        <v>14745</v>
      </c>
      <c r="H1195">
        <v>14745</v>
      </c>
      <c r="I1195">
        <v>14745</v>
      </c>
      <c r="J1195">
        <v>14745</v>
      </c>
      <c r="K1195" t="str">
        <f>VLOOKUP(Tabela1[[#This Row],[cdunidadegestora]],unidade!$C$1:$F$190,3,0)</f>
        <v>420001 - Gabinete do Vice-Governador do Estado</v>
      </c>
      <c r="L1195" t="str">
        <f>CONCATENATE(Tabela1[[#This Row],[cdgruponaturezadespesa]]," - ",Tabela1[[#This Row],[nmgruponaturezadespesa]])</f>
        <v>44 - Investimentos</v>
      </c>
    </row>
    <row r="1196" spans="1:12" x14ac:dyDescent="0.25">
      <c r="A1196">
        <v>410045</v>
      </c>
      <c r="B1196" t="s">
        <v>52</v>
      </c>
      <c r="C1196">
        <v>33</v>
      </c>
      <c r="D1196" t="s">
        <v>11</v>
      </c>
      <c r="E1196">
        <v>2019</v>
      </c>
      <c r="F1196">
        <v>7758654</v>
      </c>
      <c r="G1196">
        <v>668034.5</v>
      </c>
      <c r="H1196">
        <v>668034.5</v>
      </c>
      <c r="I1196">
        <v>668034.5</v>
      </c>
      <c r="J1196">
        <v>668034.5</v>
      </c>
      <c r="K1196" t="str">
        <f>VLOOKUP(Tabela1[[#This Row],[cdunidadegestora]],unidade!$C$1:$F$190,3,0)</f>
        <v>410045 - Agência de Desenvolvimento Regional de Videira</v>
      </c>
      <c r="L1196" t="str">
        <f>CONCATENATE(Tabela1[[#This Row],[cdgruponaturezadespesa]]," - ",Tabela1[[#This Row],[nmgruponaturezadespesa]])</f>
        <v>33 - Outras Despesas Correntes</v>
      </c>
    </row>
    <row r="1197" spans="1:12" x14ac:dyDescent="0.25">
      <c r="A1197">
        <v>160084</v>
      </c>
      <c r="B1197" t="s">
        <v>10</v>
      </c>
      <c r="C1197">
        <v>33</v>
      </c>
      <c r="D1197" t="s">
        <v>11</v>
      </c>
      <c r="E1197">
        <v>2019</v>
      </c>
      <c r="F1197">
        <v>100146847</v>
      </c>
      <c r="G1197">
        <v>126103045.87</v>
      </c>
      <c r="H1197">
        <v>121737246.67</v>
      </c>
      <c r="I1197">
        <v>115797032.3</v>
      </c>
      <c r="J1197">
        <v>114630524.77</v>
      </c>
      <c r="K1197" t="str">
        <f>VLOOKUP(Tabela1[[#This Row],[cdunidadegestora]],unidade!$C$1:$F$190,3,0)</f>
        <v>160084 - Fundo de Melhoria da Polícia Civil</v>
      </c>
      <c r="L1197" t="str">
        <f>CONCATENATE(Tabela1[[#This Row],[cdgruponaturezadespesa]]," - ",Tabela1[[#This Row],[nmgruponaturezadespesa]])</f>
        <v>33 - Outras Despesas Correntes</v>
      </c>
    </row>
    <row r="1198" spans="1:12" x14ac:dyDescent="0.25">
      <c r="A1198">
        <v>410001</v>
      </c>
      <c r="B1198" t="s">
        <v>71</v>
      </c>
      <c r="C1198">
        <v>33</v>
      </c>
      <c r="D1198" t="s">
        <v>11</v>
      </c>
      <c r="E1198">
        <v>2019</v>
      </c>
      <c r="F1198">
        <v>23000000</v>
      </c>
      <c r="G1198">
        <v>18941141.16</v>
      </c>
      <c r="H1198">
        <v>18902419.309999999</v>
      </c>
      <c r="I1198">
        <v>16707393.57</v>
      </c>
      <c r="J1198">
        <v>14772516.699999999</v>
      </c>
      <c r="K1198" t="str">
        <f>VLOOKUP(Tabela1[[#This Row],[cdunidadegestora]],unidade!$C$1:$F$190,3,0)</f>
        <v>410001 - Secretaria de Estado da Casa Civil</v>
      </c>
      <c r="L1198" t="str">
        <f>CONCATENATE(Tabela1[[#This Row],[cdgruponaturezadespesa]]," - ",Tabela1[[#This Row],[nmgruponaturezadespesa]])</f>
        <v>33 - Outras Despesas Correntes</v>
      </c>
    </row>
    <row r="1199" spans="1:12" x14ac:dyDescent="0.25">
      <c r="A1199">
        <v>270095</v>
      </c>
      <c r="B1199" t="s">
        <v>153</v>
      </c>
      <c r="C1199">
        <v>33</v>
      </c>
      <c r="D1199" t="s">
        <v>11</v>
      </c>
      <c r="E1199">
        <v>2019</v>
      </c>
      <c r="F1199">
        <v>1866447</v>
      </c>
      <c r="G1199">
        <v>1228375.01</v>
      </c>
      <c r="H1199">
        <v>302314.23999999999</v>
      </c>
      <c r="I1199">
        <v>298405.18</v>
      </c>
      <c r="J1199">
        <v>283365.88</v>
      </c>
      <c r="K1199" t="str">
        <f>VLOOKUP(Tabela1[[#This Row],[cdunidadegestora]],unidade!$C$1:$F$190,3,0)</f>
        <v>270095 - Fundo Catarinense de Mudanças Climáticas</v>
      </c>
      <c r="L1199" t="str">
        <f>CONCATENATE(Tabela1[[#This Row],[cdgruponaturezadespesa]]," - ",Tabela1[[#This Row],[nmgruponaturezadespesa]])</f>
        <v>33 - Outras Despesas Correntes</v>
      </c>
    </row>
    <row r="1200" spans="1:12" x14ac:dyDescent="0.25">
      <c r="A1200">
        <v>180001</v>
      </c>
      <c r="B1200" t="s">
        <v>70</v>
      </c>
      <c r="C1200">
        <v>44</v>
      </c>
      <c r="D1200" t="s">
        <v>14</v>
      </c>
      <c r="E1200">
        <v>2019</v>
      </c>
      <c r="F1200">
        <v>9000</v>
      </c>
      <c r="G1200">
        <v>4175.83</v>
      </c>
      <c r="H1200">
        <v>4175.83</v>
      </c>
      <c r="I1200">
        <v>4175.83</v>
      </c>
      <c r="J1200">
        <v>4175.83</v>
      </c>
      <c r="K1200" t="str">
        <f>VLOOKUP(Tabela1[[#This Row],[cdunidadegestora]],unidade!$C$1:$F$190,3,0)</f>
        <v>180001 - Secretaria de Estado do Planejamento</v>
      </c>
      <c r="L1200" t="str">
        <f>CONCATENATE(Tabela1[[#This Row],[cdgruponaturezadespesa]]," - ",Tabela1[[#This Row],[nmgruponaturezadespesa]])</f>
        <v>44 - Investimentos</v>
      </c>
    </row>
    <row r="1201" spans="1:12" x14ac:dyDescent="0.25">
      <c r="A1201">
        <v>410060</v>
      </c>
      <c r="B1201" t="s">
        <v>40</v>
      </c>
      <c r="C1201">
        <v>44</v>
      </c>
      <c r="D1201" t="s">
        <v>14</v>
      </c>
      <c r="E1201">
        <v>2019</v>
      </c>
      <c r="F1201">
        <v>385311</v>
      </c>
      <c r="G1201">
        <v>20477</v>
      </c>
      <c r="H1201">
        <v>20477</v>
      </c>
      <c r="I1201">
        <v>20477</v>
      </c>
      <c r="J1201">
        <v>20477</v>
      </c>
      <c r="K1201" t="str">
        <f>VLOOKUP(Tabela1[[#This Row],[cdunidadegestora]],unidade!$C$1:$F$190,3,0)</f>
        <v>410060 - Agência de Desenvolvimento Regional de Mafra</v>
      </c>
      <c r="L1201" t="str">
        <f>CONCATENATE(Tabela1[[#This Row],[cdgruponaturezadespesa]]," - ",Tabela1[[#This Row],[nmgruponaturezadespesa]])</f>
        <v>44 - Investimentos</v>
      </c>
    </row>
  </sheetData>
  <pageMargins left="0.511811024" right="0.511811024" top="0.78740157499999996" bottom="0.78740157499999996" header="0.31496062000000002" footer="0.31496062000000002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0"/>
  <sheetViews>
    <sheetView workbookViewId="0">
      <selection activeCell="C1" sqref="C1"/>
    </sheetView>
  </sheetViews>
  <sheetFormatPr defaultRowHeight="15" x14ac:dyDescent="0.25"/>
  <sheetData>
    <row r="1" spans="1:6" x14ac:dyDescent="0.25">
      <c r="A1" t="s">
        <v>181</v>
      </c>
      <c r="B1" t="s">
        <v>182</v>
      </c>
      <c r="C1" t="s">
        <v>183</v>
      </c>
      <c r="D1" t="s">
        <v>184</v>
      </c>
      <c r="E1" t="s">
        <v>185</v>
      </c>
      <c r="F1" t="s">
        <v>186</v>
      </c>
    </row>
    <row r="2" spans="1:6" x14ac:dyDescent="0.25">
      <c r="A2">
        <v>10001</v>
      </c>
      <c r="B2" t="s">
        <v>187</v>
      </c>
      <c r="C2">
        <v>10001</v>
      </c>
      <c r="D2" t="s">
        <v>188</v>
      </c>
      <c r="E2" t="s">
        <v>189</v>
      </c>
      <c r="F2">
        <v>10001</v>
      </c>
    </row>
    <row r="3" spans="1:6" x14ac:dyDescent="0.25">
      <c r="A3">
        <v>20001</v>
      </c>
      <c r="B3" t="s">
        <v>190</v>
      </c>
      <c r="C3">
        <v>20001</v>
      </c>
      <c r="D3" t="s">
        <v>191</v>
      </c>
      <c r="E3" t="s">
        <v>192</v>
      </c>
      <c r="F3">
        <v>20001</v>
      </c>
    </row>
    <row r="4" spans="1:6" x14ac:dyDescent="0.25">
      <c r="A4">
        <v>30001</v>
      </c>
      <c r="B4" t="s">
        <v>193</v>
      </c>
      <c r="C4">
        <v>30001</v>
      </c>
      <c r="D4" t="s">
        <v>194</v>
      </c>
      <c r="E4" t="s">
        <v>195</v>
      </c>
      <c r="F4">
        <v>30001</v>
      </c>
    </row>
    <row r="5" spans="1:6" x14ac:dyDescent="0.25">
      <c r="A5">
        <v>30091</v>
      </c>
      <c r="B5" t="s">
        <v>193</v>
      </c>
      <c r="C5">
        <v>30091</v>
      </c>
      <c r="D5" t="s">
        <v>196</v>
      </c>
      <c r="E5" t="s">
        <v>197</v>
      </c>
      <c r="F5">
        <v>30091</v>
      </c>
    </row>
    <row r="6" spans="1:6" x14ac:dyDescent="0.25">
      <c r="A6">
        <v>40001</v>
      </c>
      <c r="B6" t="s">
        <v>198</v>
      </c>
      <c r="C6">
        <v>40001</v>
      </c>
      <c r="D6" t="s">
        <v>199</v>
      </c>
      <c r="E6" t="s">
        <v>200</v>
      </c>
      <c r="F6">
        <v>40001</v>
      </c>
    </row>
    <row r="7" spans="1:6" x14ac:dyDescent="0.25">
      <c r="A7">
        <v>40091</v>
      </c>
      <c r="B7" t="s">
        <v>198</v>
      </c>
      <c r="C7">
        <v>40091</v>
      </c>
      <c r="D7" t="s">
        <v>201</v>
      </c>
      <c r="E7" t="s">
        <v>202</v>
      </c>
      <c r="F7">
        <v>40091</v>
      </c>
    </row>
    <row r="8" spans="1:6" x14ac:dyDescent="0.25">
      <c r="A8">
        <v>40092</v>
      </c>
      <c r="B8" t="s">
        <v>198</v>
      </c>
      <c r="C8">
        <v>40092</v>
      </c>
      <c r="D8" t="s">
        <v>203</v>
      </c>
      <c r="E8" t="s">
        <v>204</v>
      </c>
      <c r="F8">
        <v>40092</v>
      </c>
    </row>
    <row r="9" spans="1:6" x14ac:dyDescent="0.25">
      <c r="A9">
        <v>40093</v>
      </c>
      <c r="B9" t="s">
        <v>198</v>
      </c>
      <c r="C9">
        <v>40093</v>
      </c>
      <c r="D9" t="s">
        <v>205</v>
      </c>
      <c r="E9" t="s">
        <v>206</v>
      </c>
      <c r="F9">
        <v>40093</v>
      </c>
    </row>
    <row r="10" spans="1:6" x14ac:dyDescent="0.25">
      <c r="A10">
        <v>150001</v>
      </c>
      <c r="B10" t="s">
        <v>207</v>
      </c>
      <c r="C10">
        <v>150001</v>
      </c>
      <c r="D10" t="s">
        <v>208</v>
      </c>
      <c r="E10" t="s">
        <v>209</v>
      </c>
      <c r="F10">
        <v>150001</v>
      </c>
    </row>
    <row r="11" spans="1:6" x14ac:dyDescent="0.25">
      <c r="A11">
        <v>150091</v>
      </c>
      <c r="B11" t="s">
        <v>207</v>
      </c>
      <c r="C11">
        <v>150091</v>
      </c>
      <c r="D11" t="s">
        <v>210</v>
      </c>
      <c r="E11" t="s">
        <v>211</v>
      </c>
      <c r="F11">
        <v>150091</v>
      </c>
    </row>
    <row r="12" spans="1:6" x14ac:dyDescent="0.25">
      <c r="A12">
        <v>150091</v>
      </c>
      <c r="B12" t="s">
        <v>207</v>
      </c>
      <c r="C12">
        <v>410093</v>
      </c>
      <c r="D12" t="s">
        <v>210</v>
      </c>
      <c r="E12" t="s">
        <v>211</v>
      </c>
      <c r="F12">
        <v>150091</v>
      </c>
    </row>
    <row r="13" spans="1:6" x14ac:dyDescent="0.25">
      <c r="A13">
        <v>150091</v>
      </c>
      <c r="B13" t="s">
        <v>207</v>
      </c>
      <c r="C13">
        <v>540098</v>
      </c>
      <c r="D13" t="s">
        <v>210</v>
      </c>
      <c r="E13" t="s">
        <v>211</v>
      </c>
      <c r="F13">
        <v>150091</v>
      </c>
    </row>
    <row r="14" spans="1:6" x14ac:dyDescent="0.25">
      <c r="A14">
        <v>160084</v>
      </c>
      <c r="B14" t="s">
        <v>212</v>
      </c>
      <c r="C14">
        <v>160084</v>
      </c>
      <c r="D14" t="s">
        <v>213</v>
      </c>
      <c r="E14" t="s">
        <v>214</v>
      </c>
      <c r="F14">
        <v>160084</v>
      </c>
    </row>
    <row r="15" spans="1:6" x14ac:dyDescent="0.25">
      <c r="A15">
        <v>160085</v>
      </c>
      <c r="B15" t="s">
        <v>215</v>
      </c>
      <c r="C15">
        <v>160002</v>
      </c>
      <c r="D15" t="s">
        <v>216</v>
      </c>
      <c r="E15" t="s">
        <v>217</v>
      </c>
      <c r="F15">
        <v>160085</v>
      </c>
    </row>
    <row r="16" spans="1:6" x14ac:dyDescent="0.25">
      <c r="A16">
        <v>160085</v>
      </c>
      <c r="B16" t="s">
        <v>215</v>
      </c>
      <c r="C16">
        <v>160085</v>
      </c>
      <c r="D16" t="s">
        <v>216</v>
      </c>
      <c r="E16" t="s">
        <v>217</v>
      </c>
      <c r="F16">
        <v>160085</v>
      </c>
    </row>
    <row r="17" spans="1:6" x14ac:dyDescent="0.25">
      <c r="A17">
        <v>160091</v>
      </c>
      <c r="B17" t="s">
        <v>212</v>
      </c>
      <c r="C17">
        <v>160001</v>
      </c>
      <c r="D17" t="s">
        <v>218</v>
      </c>
      <c r="E17" t="s">
        <v>219</v>
      </c>
      <c r="F17">
        <v>160091</v>
      </c>
    </row>
    <row r="18" spans="1:6" x14ac:dyDescent="0.25">
      <c r="A18">
        <v>160091</v>
      </c>
      <c r="B18" t="s">
        <v>212</v>
      </c>
      <c r="C18">
        <v>160091</v>
      </c>
      <c r="D18" t="s">
        <v>218</v>
      </c>
      <c r="E18" t="s">
        <v>219</v>
      </c>
      <c r="F18">
        <v>160091</v>
      </c>
    </row>
    <row r="19" spans="1:6" x14ac:dyDescent="0.25">
      <c r="A19">
        <v>160096</v>
      </c>
      <c r="B19" t="s">
        <v>135</v>
      </c>
      <c r="C19">
        <v>160005</v>
      </c>
      <c r="D19" t="s">
        <v>220</v>
      </c>
      <c r="E19" t="s">
        <v>221</v>
      </c>
      <c r="F19">
        <v>160096</v>
      </c>
    </row>
    <row r="20" spans="1:6" x14ac:dyDescent="0.25">
      <c r="A20">
        <v>160097</v>
      </c>
      <c r="B20" t="s">
        <v>215</v>
      </c>
      <c r="C20">
        <v>160006</v>
      </c>
      <c r="D20" t="s">
        <v>222</v>
      </c>
      <c r="E20" t="s">
        <v>223</v>
      </c>
      <c r="F20">
        <v>160097</v>
      </c>
    </row>
    <row r="21" spans="1:6" x14ac:dyDescent="0.25">
      <c r="A21">
        <v>160097</v>
      </c>
      <c r="B21" t="s">
        <v>215</v>
      </c>
      <c r="C21">
        <v>160097</v>
      </c>
      <c r="D21" t="s">
        <v>222</v>
      </c>
      <c r="E21" t="s">
        <v>223</v>
      </c>
      <c r="F21">
        <v>160097</v>
      </c>
    </row>
    <row r="22" spans="1:6" x14ac:dyDescent="0.25">
      <c r="A22">
        <v>180001</v>
      </c>
      <c r="B22" t="s">
        <v>224</v>
      </c>
      <c r="C22">
        <v>180001</v>
      </c>
      <c r="D22" t="s">
        <v>225</v>
      </c>
      <c r="E22" t="s">
        <v>226</v>
      </c>
      <c r="F22">
        <v>180001</v>
      </c>
    </row>
    <row r="23" spans="1:6" x14ac:dyDescent="0.25">
      <c r="A23">
        <v>180021</v>
      </c>
      <c r="B23" t="s">
        <v>224</v>
      </c>
      <c r="C23">
        <v>180021</v>
      </c>
      <c r="D23" t="s">
        <v>227</v>
      </c>
      <c r="E23" t="s">
        <v>228</v>
      </c>
      <c r="F23">
        <v>180021</v>
      </c>
    </row>
    <row r="24" spans="1:6" x14ac:dyDescent="0.25">
      <c r="A24">
        <v>230001</v>
      </c>
      <c r="B24" t="s">
        <v>229</v>
      </c>
      <c r="C24">
        <v>230001</v>
      </c>
      <c r="D24" t="s">
        <v>230</v>
      </c>
      <c r="E24" t="s">
        <v>231</v>
      </c>
      <c r="F24">
        <v>230001</v>
      </c>
    </row>
    <row r="25" spans="1:6" x14ac:dyDescent="0.25">
      <c r="A25">
        <v>230021</v>
      </c>
      <c r="B25" t="s">
        <v>229</v>
      </c>
      <c r="C25">
        <v>230021</v>
      </c>
      <c r="D25" t="s">
        <v>232</v>
      </c>
      <c r="E25" t="s">
        <v>233</v>
      </c>
      <c r="F25">
        <v>230021</v>
      </c>
    </row>
    <row r="26" spans="1:6" x14ac:dyDescent="0.25">
      <c r="A26">
        <v>230022</v>
      </c>
      <c r="B26" t="s">
        <v>229</v>
      </c>
      <c r="C26">
        <v>230022</v>
      </c>
      <c r="D26" t="s">
        <v>234</v>
      </c>
      <c r="E26" t="s">
        <v>235</v>
      </c>
      <c r="F26">
        <v>230022</v>
      </c>
    </row>
    <row r="27" spans="1:6" x14ac:dyDescent="0.25">
      <c r="A27">
        <v>230023</v>
      </c>
      <c r="B27" t="s">
        <v>229</v>
      </c>
      <c r="C27">
        <v>230023</v>
      </c>
      <c r="D27" t="s">
        <v>236</v>
      </c>
      <c r="E27" t="s">
        <v>237</v>
      </c>
      <c r="F27">
        <v>230023</v>
      </c>
    </row>
    <row r="28" spans="1:6" x14ac:dyDescent="0.25">
      <c r="A28">
        <v>230093</v>
      </c>
      <c r="B28" t="s">
        <v>229</v>
      </c>
      <c r="C28">
        <v>230093</v>
      </c>
      <c r="D28" t="s">
        <v>238</v>
      </c>
      <c r="E28" t="s">
        <v>239</v>
      </c>
      <c r="F28">
        <v>230093</v>
      </c>
    </row>
    <row r="29" spans="1:6" x14ac:dyDescent="0.25">
      <c r="A29">
        <v>230094</v>
      </c>
      <c r="B29" t="s">
        <v>229</v>
      </c>
      <c r="C29">
        <v>230094</v>
      </c>
      <c r="D29" t="s">
        <v>240</v>
      </c>
      <c r="E29" t="s">
        <v>241</v>
      </c>
      <c r="F29">
        <v>230094</v>
      </c>
    </row>
    <row r="30" spans="1:6" x14ac:dyDescent="0.25">
      <c r="A30">
        <v>230095</v>
      </c>
      <c r="B30" t="s">
        <v>229</v>
      </c>
      <c r="C30">
        <v>230095</v>
      </c>
      <c r="D30" t="s">
        <v>242</v>
      </c>
      <c r="E30" t="s">
        <v>243</v>
      </c>
      <c r="F30">
        <v>230095</v>
      </c>
    </row>
    <row r="31" spans="1:6" x14ac:dyDescent="0.25">
      <c r="A31">
        <v>260001</v>
      </c>
      <c r="B31" t="s">
        <v>244</v>
      </c>
      <c r="C31">
        <v>260001</v>
      </c>
      <c r="D31" t="s">
        <v>245</v>
      </c>
      <c r="E31" t="s">
        <v>246</v>
      </c>
      <c r="F31">
        <v>260001</v>
      </c>
    </row>
    <row r="32" spans="1:6" x14ac:dyDescent="0.25">
      <c r="A32">
        <v>260022</v>
      </c>
      <c r="B32" t="s">
        <v>244</v>
      </c>
      <c r="C32">
        <v>260022</v>
      </c>
      <c r="D32" t="s">
        <v>247</v>
      </c>
      <c r="E32" t="s">
        <v>248</v>
      </c>
      <c r="F32">
        <v>260022</v>
      </c>
    </row>
    <row r="33" spans="1:6" x14ac:dyDescent="0.25">
      <c r="A33">
        <v>260093</v>
      </c>
      <c r="B33" t="s">
        <v>244</v>
      </c>
      <c r="C33">
        <v>260093</v>
      </c>
      <c r="D33" t="s">
        <v>249</v>
      </c>
      <c r="E33" t="s">
        <v>250</v>
      </c>
      <c r="F33">
        <v>260093</v>
      </c>
    </row>
    <row r="34" spans="1:6" x14ac:dyDescent="0.25">
      <c r="A34">
        <v>260094</v>
      </c>
      <c r="B34" t="s">
        <v>244</v>
      </c>
      <c r="C34">
        <v>260094</v>
      </c>
      <c r="D34" t="s">
        <v>251</v>
      </c>
      <c r="E34" t="s">
        <v>252</v>
      </c>
      <c r="F34">
        <v>260094</v>
      </c>
    </row>
    <row r="35" spans="1:6" x14ac:dyDescent="0.25">
      <c r="A35">
        <v>260095</v>
      </c>
      <c r="B35" t="s">
        <v>244</v>
      </c>
      <c r="C35">
        <v>260095</v>
      </c>
      <c r="D35" t="s">
        <v>253</v>
      </c>
      <c r="E35" t="s">
        <v>254</v>
      </c>
      <c r="F35">
        <v>260095</v>
      </c>
    </row>
    <row r="36" spans="1:6" x14ac:dyDescent="0.25">
      <c r="A36">
        <v>260096</v>
      </c>
      <c r="B36" t="s">
        <v>244</v>
      </c>
      <c r="C36">
        <v>260096</v>
      </c>
      <c r="D36" t="s">
        <v>255</v>
      </c>
      <c r="E36" t="s">
        <v>256</v>
      </c>
      <c r="F36">
        <v>260096</v>
      </c>
    </row>
    <row r="37" spans="1:6" x14ac:dyDescent="0.25">
      <c r="A37">
        <v>260099</v>
      </c>
      <c r="B37" t="s">
        <v>244</v>
      </c>
      <c r="C37">
        <v>260099</v>
      </c>
      <c r="D37" t="s">
        <v>257</v>
      </c>
      <c r="E37" t="s">
        <v>258</v>
      </c>
      <c r="F37">
        <v>260099</v>
      </c>
    </row>
    <row r="38" spans="1:6" x14ac:dyDescent="0.25">
      <c r="A38">
        <v>270001</v>
      </c>
      <c r="B38" t="s">
        <v>259</v>
      </c>
      <c r="C38">
        <v>270001</v>
      </c>
      <c r="D38" t="s">
        <v>260</v>
      </c>
      <c r="E38" t="s">
        <v>261</v>
      </c>
      <c r="F38">
        <v>270001</v>
      </c>
    </row>
    <row r="39" spans="1:6" x14ac:dyDescent="0.25">
      <c r="A39">
        <v>270021</v>
      </c>
      <c r="B39" t="s">
        <v>259</v>
      </c>
      <c r="C39">
        <v>270021</v>
      </c>
      <c r="D39" t="s">
        <v>262</v>
      </c>
      <c r="E39" t="s">
        <v>263</v>
      </c>
      <c r="F39">
        <v>270021</v>
      </c>
    </row>
    <row r="40" spans="1:6" x14ac:dyDescent="0.25">
      <c r="A40">
        <v>270023</v>
      </c>
      <c r="B40" t="s">
        <v>259</v>
      </c>
      <c r="C40">
        <v>270023</v>
      </c>
      <c r="D40" t="s">
        <v>264</v>
      </c>
      <c r="E40" t="s">
        <v>265</v>
      </c>
      <c r="F40">
        <v>270023</v>
      </c>
    </row>
    <row r="41" spans="1:6" x14ac:dyDescent="0.25">
      <c r="A41">
        <v>270024</v>
      </c>
      <c r="B41" t="s">
        <v>259</v>
      </c>
      <c r="C41">
        <v>270024</v>
      </c>
      <c r="D41" t="s">
        <v>266</v>
      </c>
      <c r="E41" t="s">
        <v>267</v>
      </c>
      <c r="F41">
        <v>270024</v>
      </c>
    </row>
    <row r="42" spans="1:6" x14ac:dyDescent="0.25">
      <c r="A42">
        <v>270025</v>
      </c>
      <c r="B42" t="s">
        <v>259</v>
      </c>
      <c r="C42">
        <v>270025</v>
      </c>
      <c r="D42" t="s">
        <v>268</v>
      </c>
      <c r="E42" t="s">
        <v>269</v>
      </c>
      <c r="F42">
        <v>270025</v>
      </c>
    </row>
    <row r="43" spans="1:6" x14ac:dyDescent="0.25">
      <c r="A43">
        <v>270027</v>
      </c>
      <c r="B43" t="s">
        <v>259</v>
      </c>
      <c r="C43">
        <v>270027</v>
      </c>
      <c r="D43" t="s">
        <v>270</v>
      </c>
      <c r="E43" t="s">
        <v>271</v>
      </c>
      <c r="F43">
        <v>270027</v>
      </c>
    </row>
    <row r="44" spans="1:6" x14ac:dyDescent="0.25">
      <c r="A44">
        <v>270028</v>
      </c>
      <c r="B44" t="s">
        <v>259</v>
      </c>
      <c r="C44">
        <v>270028</v>
      </c>
      <c r="D44" t="s">
        <v>272</v>
      </c>
      <c r="E44" t="s">
        <v>273</v>
      </c>
      <c r="F44">
        <v>270028</v>
      </c>
    </row>
    <row r="45" spans="1:6" x14ac:dyDescent="0.25">
      <c r="A45">
        <v>270029</v>
      </c>
      <c r="B45" t="s">
        <v>259</v>
      </c>
      <c r="C45">
        <v>270029</v>
      </c>
      <c r="D45" t="s">
        <v>274</v>
      </c>
      <c r="E45" t="s">
        <v>275</v>
      </c>
      <c r="F45">
        <v>270029</v>
      </c>
    </row>
    <row r="46" spans="1:6" x14ac:dyDescent="0.25">
      <c r="A46">
        <v>270030</v>
      </c>
      <c r="B46" t="s">
        <v>259</v>
      </c>
      <c r="C46">
        <v>270030</v>
      </c>
      <c r="D46" t="s">
        <v>276</v>
      </c>
      <c r="E46" t="s">
        <v>277</v>
      </c>
      <c r="F46">
        <v>270030</v>
      </c>
    </row>
    <row r="47" spans="1:6" x14ac:dyDescent="0.25">
      <c r="A47">
        <v>270030</v>
      </c>
      <c r="B47" t="s">
        <v>259</v>
      </c>
      <c r="C47">
        <v>920021</v>
      </c>
      <c r="D47" t="s">
        <v>276</v>
      </c>
      <c r="E47" t="s">
        <v>277</v>
      </c>
      <c r="F47">
        <v>270030</v>
      </c>
    </row>
    <row r="48" spans="1:6" x14ac:dyDescent="0.25">
      <c r="A48">
        <v>270091</v>
      </c>
      <c r="B48" t="s">
        <v>259</v>
      </c>
      <c r="C48">
        <v>270091</v>
      </c>
      <c r="D48" t="s">
        <v>278</v>
      </c>
      <c r="E48" t="s">
        <v>279</v>
      </c>
      <c r="F48">
        <v>270091</v>
      </c>
    </row>
    <row r="49" spans="1:6" x14ac:dyDescent="0.25">
      <c r="A49">
        <v>270092</v>
      </c>
      <c r="B49" t="s">
        <v>259</v>
      </c>
      <c r="C49">
        <v>270092</v>
      </c>
      <c r="D49" t="s">
        <v>280</v>
      </c>
      <c r="E49" t="s">
        <v>281</v>
      </c>
      <c r="F49">
        <v>270092</v>
      </c>
    </row>
    <row r="50" spans="1:6" x14ac:dyDescent="0.25">
      <c r="A50">
        <v>270095</v>
      </c>
      <c r="B50" t="s">
        <v>259</v>
      </c>
      <c r="C50">
        <v>270095</v>
      </c>
      <c r="D50" t="s">
        <v>282</v>
      </c>
      <c r="E50" t="s">
        <v>283</v>
      </c>
      <c r="F50">
        <v>270095</v>
      </c>
    </row>
    <row r="51" spans="1:6" x14ac:dyDescent="0.25">
      <c r="A51">
        <v>270096</v>
      </c>
      <c r="B51" t="s">
        <v>259</v>
      </c>
      <c r="C51">
        <v>270096</v>
      </c>
      <c r="D51" t="s">
        <v>284</v>
      </c>
      <c r="E51" t="s">
        <v>285</v>
      </c>
      <c r="F51">
        <v>270096</v>
      </c>
    </row>
    <row r="52" spans="1:6" x14ac:dyDescent="0.25">
      <c r="A52">
        <v>410001</v>
      </c>
      <c r="B52" t="s">
        <v>224</v>
      </c>
      <c r="C52">
        <v>410001</v>
      </c>
      <c r="D52" t="s">
        <v>286</v>
      </c>
      <c r="E52" t="s">
        <v>287</v>
      </c>
      <c r="F52">
        <v>410001</v>
      </c>
    </row>
    <row r="53" spans="1:6" x14ac:dyDescent="0.25">
      <c r="A53">
        <v>410002</v>
      </c>
      <c r="B53" t="s">
        <v>288</v>
      </c>
      <c r="C53">
        <v>410002</v>
      </c>
      <c r="D53" t="s">
        <v>289</v>
      </c>
      <c r="E53" t="s">
        <v>290</v>
      </c>
      <c r="F53">
        <v>410002</v>
      </c>
    </row>
    <row r="54" spans="1:6" x14ac:dyDescent="0.25">
      <c r="A54">
        <v>410003</v>
      </c>
      <c r="B54" t="s">
        <v>224</v>
      </c>
      <c r="C54">
        <v>410003</v>
      </c>
      <c r="D54" t="s">
        <v>291</v>
      </c>
      <c r="E54" t="s">
        <v>292</v>
      </c>
      <c r="F54">
        <v>410003</v>
      </c>
    </row>
    <row r="55" spans="1:6" x14ac:dyDescent="0.25">
      <c r="A55">
        <v>410004</v>
      </c>
      <c r="B55" t="s">
        <v>224</v>
      </c>
      <c r="C55">
        <v>410004</v>
      </c>
      <c r="D55" t="s">
        <v>293</v>
      </c>
      <c r="E55" t="s">
        <v>294</v>
      </c>
      <c r="F55">
        <v>410004</v>
      </c>
    </row>
    <row r="56" spans="1:6" x14ac:dyDescent="0.25">
      <c r="A56">
        <v>410005</v>
      </c>
      <c r="B56" t="s">
        <v>224</v>
      </c>
      <c r="C56">
        <v>410005</v>
      </c>
      <c r="D56" t="s">
        <v>295</v>
      </c>
      <c r="E56" t="s">
        <v>296</v>
      </c>
      <c r="F56">
        <v>410005</v>
      </c>
    </row>
    <row r="57" spans="1:6" x14ac:dyDescent="0.25">
      <c r="A57">
        <v>410030</v>
      </c>
      <c r="B57" t="s">
        <v>224</v>
      </c>
      <c r="C57">
        <v>410030</v>
      </c>
      <c r="D57" t="s">
        <v>297</v>
      </c>
      <c r="E57" t="s">
        <v>298</v>
      </c>
      <c r="F57">
        <v>410030</v>
      </c>
    </row>
    <row r="58" spans="1:6" x14ac:dyDescent="0.25">
      <c r="A58">
        <v>410031</v>
      </c>
      <c r="B58" t="s">
        <v>299</v>
      </c>
      <c r="C58">
        <v>410031</v>
      </c>
      <c r="D58" t="s">
        <v>300</v>
      </c>
      <c r="E58" t="s">
        <v>301</v>
      </c>
      <c r="F58">
        <v>410031</v>
      </c>
    </row>
    <row r="59" spans="1:6" x14ac:dyDescent="0.25">
      <c r="A59">
        <v>410031</v>
      </c>
      <c r="B59" t="s">
        <v>299</v>
      </c>
      <c r="C59">
        <v>600001</v>
      </c>
      <c r="D59" t="s">
        <v>300</v>
      </c>
      <c r="E59" t="s">
        <v>301</v>
      </c>
      <c r="F59">
        <v>410031</v>
      </c>
    </row>
    <row r="60" spans="1:6" x14ac:dyDescent="0.25">
      <c r="A60">
        <v>410032</v>
      </c>
      <c r="B60" t="s">
        <v>299</v>
      </c>
      <c r="C60">
        <v>410032</v>
      </c>
      <c r="D60" t="s">
        <v>302</v>
      </c>
      <c r="E60" t="s">
        <v>303</v>
      </c>
      <c r="F60">
        <v>410032</v>
      </c>
    </row>
    <row r="61" spans="1:6" x14ac:dyDescent="0.25">
      <c r="A61">
        <v>410032</v>
      </c>
      <c r="B61" t="s">
        <v>299</v>
      </c>
      <c r="C61">
        <v>610001</v>
      </c>
      <c r="D61" t="s">
        <v>302</v>
      </c>
      <c r="E61" t="s">
        <v>303</v>
      </c>
      <c r="F61">
        <v>410032</v>
      </c>
    </row>
    <row r="62" spans="1:6" x14ac:dyDescent="0.25">
      <c r="A62">
        <v>410033</v>
      </c>
      <c r="B62" t="s">
        <v>299</v>
      </c>
      <c r="C62">
        <v>410033</v>
      </c>
      <c r="D62" t="s">
        <v>304</v>
      </c>
      <c r="E62" t="s">
        <v>305</v>
      </c>
      <c r="F62">
        <v>410033</v>
      </c>
    </row>
    <row r="63" spans="1:6" x14ac:dyDescent="0.25">
      <c r="A63">
        <v>410033</v>
      </c>
      <c r="B63" t="s">
        <v>299</v>
      </c>
      <c r="C63">
        <v>620001</v>
      </c>
      <c r="D63" t="s">
        <v>304</v>
      </c>
      <c r="E63" t="s">
        <v>305</v>
      </c>
      <c r="F63">
        <v>410033</v>
      </c>
    </row>
    <row r="64" spans="1:6" x14ac:dyDescent="0.25">
      <c r="A64">
        <v>410034</v>
      </c>
      <c r="B64" t="s">
        <v>299</v>
      </c>
      <c r="C64">
        <v>410034</v>
      </c>
      <c r="D64" t="s">
        <v>306</v>
      </c>
      <c r="E64" t="s">
        <v>307</v>
      </c>
      <c r="F64">
        <v>410034</v>
      </c>
    </row>
    <row r="65" spans="1:6" x14ac:dyDescent="0.25">
      <c r="A65">
        <v>410034</v>
      </c>
      <c r="B65" t="s">
        <v>299</v>
      </c>
      <c r="C65">
        <v>630001</v>
      </c>
      <c r="D65" t="s">
        <v>306</v>
      </c>
      <c r="E65" t="s">
        <v>307</v>
      </c>
      <c r="F65">
        <v>410034</v>
      </c>
    </row>
    <row r="66" spans="1:6" x14ac:dyDescent="0.25">
      <c r="A66">
        <v>410035</v>
      </c>
      <c r="B66" t="s">
        <v>299</v>
      </c>
      <c r="C66">
        <v>410035</v>
      </c>
      <c r="D66" t="s">
        <v>308</v>
      </c>
      <c r="E66" t="s">
        <v>309</v>
      </c>
      <c r="F66">
        <v>410035</v>
      </c>
    </row>
    <row r="67" spans="1:6" x14ac:dyDescent="0.25">
      <c r="A67">
        <v>410035</v>
      </c>
      <c r="B67" t="s">
        <v>299</v>
      </c>
      <c r="C67">
        <v>660001</v>
      </c>
      <c r="D67" t="s">
        <v>308</v>
      </c>
      <c r="E67" t="s">
        <v>309</v>
      </c>
      <c r="F67">
        <v>410035</v>
      </c>
    </row>
    <row r="68" spans="1:6" x14ac:dyDescent="0.25">
      <c r="A68">
        <v>410036</v>
      </c>
      <c r="B68" t="s">
        <v>299</v>
      </c>
      <c r="C68">
        <v>410036</v>
      </c>
      <c r="D68" t="s">
        <v>310</v>
      </c>
      <c r="E68" t="s">
        <v>311</v>
      </c>
      <c r="F68">
        <v>410036</v>
      </c>
    </row>
    <row r="69" spans="1:6" x14ac:dyDescent="0.25">
      <c r="A69">
        <v>410036</v>
      </c>
      <c r="B69" t="s">
        <v>299</v>
      </c>
      <c r="C69">
        <v>670001</v>
      </c>
      <c r="D69" t="s">
        <v>310</v>
      </c>
      <c r="E69" t="s">
        <v>311</v>
      </c>
      <c r="F69">
        <v>410036</v>
      </c>
    </row>
    <row r="70" spans="1:6" x14ac:dyDescent="0.25">
      <c r="A70">
        <v>410037</v>
      </c>
      <c r="B70" t="s">
        <v>299</v>
      </c>
      <c r="C70">
        <v>410037</v>
      </c>
      <c r="D70" t="s">
        <v>312</v>
      </c>
      <c r="E70" t="s">
        <v>313</v>
      </c>
      <c r="F70">
        <v>410037</v>
      </c>
    </row>
    <row r="71" spans="1:6" x14ac:dyDescent="0.25">
      <c r="A71">
        <v>410037</v>
      </c>
      <c r="B71" t="s">
        <v>299</v>
      </c>
      <c r="C71">
        <v>700001</v>
      </c>
      <c r="D71" t="s">
        <v>312</v>
      </c>
      <c r="E71" t="s">
        <v>313</v>
      </c>
      <c r="F71">
        <v>410037</v>
      </c>
    </row>
    <row r="72" spans="1:6" x14ac:dyDescent="0.25">
      <c r="A72">
        <v>410038</v>
      </c>
      <c r="B72" t="s">
        <v>299</v>
      </c>
      <c r="C72">
        <v>410038</v>
      </c>
      <c r="D72" t="s">
        <v>314</v>
      </c>
      <c r="E72" t="s">
        <v>315</v>
      </c>
      <c r="F72">
        <v>410038</v>
      </c>
    </row>
    <row r="73" spans="1:6" x14ac:dyDescent="0.25">
      <c r="A73">
        <v>410038</v>
      </c>
      <c r="B73" t="s">
        <v>299</v>
      </c>
      <c r="C73">
        <v>710001</v>
      </c>
      <c r="D73" t="s">
        <v>314</v>
      </c>
      <c r="E73" t="s">
        <v>315</v>
      </c>
      <c r="F73">
        <v>410038</v>
      </c>
    </row>
    <row r="74" spans="1:6" x14ac:dyDescent="0.25">
      <c r="A74">
        <v>410039</v>
      </c>
      <c r="B74" t="s">
        <v>299</v>
      </c>
      <c r="C74">
        <v>410039</v>
      </c>
      <c r="D74" t="s">
        <v>316</v>
      </c>
      <c r="E74" t="s">
        <v>317</v>
      </c>
      <c r="F74">
        <v>410039</v>
      </c>
    </row>
    <row r="75" spans="1:6" x14ac:dyDescent="0.25">
      <c r="A75">
        <v>410039</v>
      </c>
      <c r="B75" t="s">
        <v>299</v>
      </c>
      <c r="C75">
        <v>720001</v>
      </c>
      <c r="D75" t="s">
        <v>316</v>
      </c>
      <c r="E75" t="s">
        <v>317</v>
      </c>
      <c r="F75">
        <v>410039</v>
      </c>
    </row>
    <row r="76" spans="1:6" x14ac:dyDescent="0.25">
      <c r="A76">
        <v>410040</v>
      </c>
      <c r="B76" t="s">
        <v>299</v>
      </c>
      <c r="C76">
        <v>410040</v>
      </c>
      <c r="D76" t="s">
        <v>318</v>
      </c>
      <c r="E76" t="s">
        <v>319</v>
      </c>
      <c r="F76">
        <v>410040</v>
      </c>
    </row>
    <row r="77" spans="1:6" x14ac:dyDescent="0.25">
      <c r="A77">
        <v>410040</v>
      </c>
      <c r="B77" t="s">
        <v>299</v>
      </c>
      <c r="C77">
        <v>730001</v>
      </c>
      <c r="D77" t="s">
        <v>318</v>
      </c>
      <c r="E77" t="s">
        <v>319</v>
      </c>
      <c r="F77">
        <v>410040</v>
      </c>
    </row>
    <row r="78" spans="1:6" x14ac:dyDescent="0.25">
      <c r="A78">
        <v>410041</v>
      </c>
      <c r="B78" t="s">
        <v>299</v>
      </c>
      <c r="C78">
        <v>410041</v>
      </c>
      <c r="D78" t="s">
        <v>320</v>
      </c>
      <c r="E78" t="s">
        <v>321</v>
      </c>
      <c r="F78">
        <v>410041</v>
      </c>
    </row>
    <row r="79" spans="1:6" x14ac:dyDescent="0.25">
      <c r="A79">
        <v>410041</v>
      </c>
      <c r="B79" t="s">
        <v>299</v>
      </c>
      <c r="C79">
        <v>740001</v>
      </c>
      <c r="D79" t="s">
        <v>320</v>
      </c>
      <c r="E79" t="s">
        <v>321</v>
      </c>
      <c r="F79">
        <v>410041</v>
      </c>
    </row>
    <row r="80" spans="1:6" x14ac:dyDescent="0.25">
      <c r="A80">
        <v>410042</v>
      </c>
      <c r="B80" t="s">
        <v>299</v>
      </c>
      <c r="C80">
        <v>410042</v>
      </c>
      <c r="D80" t="s">
        <v>322</v>
      </c>
      <c r="E80" t="s">
        <v>323</v>
      </c>
      <c r="F80">
        <v>410042</v>
      </c>
    </row>
    <row r="81" spans="1:6" x14ac:dyDescent="0.25">
      <c r="A81">
        <v>410042</v>
      </c>
      <c r="B81" t="s">
        <v>299</v>
      </c>
      <c r="C81">
        <v>750001</v>
      </c>
      <c r="D81" t="s">
        <v>322</v>
      </c>
      <c r="E81" t="s">
        <v>323</v>
      </c>
      <c r="F81">
        <v>410042</v>
      </c>
    </row>
    <row r="82" spans="1:6" x14ac:dyDescent="0.25">
      <c r="A82">
        <v>410043</v>
      </c>
      <c r="B82" t="s">
        <v>299</v>
      </c>
      <c r="C82">
        <v>410043</v>
      </c>
      <c r="D82" t="s">
        <v>324</v>
      </c>
      <c r="E82" t="s">
        <v>325</v>
      </c>
      <c r="F82">
        <v>410043</v>
      </c>
    </row>
    <row r="83" spans="1:6" x14ac:dyDescent="0.25">
      <c r="A83">
        <v>410043</v>
      </c>
      <c r="B83" t="s">
        <v>299</v>
      </c>
      <c r="C83">
        <v>760001</v>
      </c>
      <c r="D83" t="s">
        <v>324</v>
      </c>
      <c r="E83" t="s">
        <v>325</v>
      </c>
      <c r="F83">
        <v>410043</v>
      </c>
    </row>
    <row r="84" spans="1:6" x14ac:dyDescent="0.25">
      <c r="A84">
        <v>410044</v>
      </c>
      <c r="B84" t="s">
        <v>299</v>
      </c>
      <c r="C84">
        <v>410044</v>
      </c>
      <c r="D84" t="s">
        <v>326</v>
      </c>
      <c r="E84" t="s">
        <v>327</v>
      </c>
      <c r="F84">
        <v>410044</v>
      </c>
    </row>
    <row r="85" spans="1:6" x14ac:dyDescent="0.25">
      <c r="A85">
        <v>410044</v>
      </c>
      <c r="B85" t="s">
        <v>299</v>
      </c>
      <c r="C85">
        <v>770001</v>
      </c>
      <c r="D85" t="s">
        <v>326</v>
      </c>
      <c r="E85" t="s">
        <v>327</v>
      </c>
      <c r="F85">
        <v>410044</v>
      </c>
    </row>
    <row r="86" spans="1:6" x14ac:dyDescent="0.25">
      <c r="A86">
        <v>410045</v>
      </c>
      <c r="B86" t="s">
        <v>299</v>
      </c>
      <c r="C86">
        <v>410045</v>
      </c>
      <c r="D86" t="s">
        <v>328</v>
      </c>
      <c r="E86" t="s">
        <v>329</v>
      </c>
      <c r="F86">
        <v>410045</v>
      </c>
    </row>
    <row r="87" spans="1:6" x14ac:dyDescent="0.25">
      <c r="A87">
        <v>410045</v>
      </c>
      <c r="B87" t="s">
        <v>299</v>
      </c>
      <c r="C87">
        <v>780001</v>
      </c>
      <c r="D87" t="s">
        <v>328</v>
      </c>
      <c r="E87" t="s">
        <v>329</v>
      </c>
      <c r="F87">
        <v>410045</v>
      </c>
    </row>
    <row r="88" spans="1:6" x14ac:dyDescent="0.25">
      <c r="A88">
        <v>410046</v>
      </c>
      <c r="B88" t="s">
        <v>299</v>
      </c>
      <c r="C88">
        <v>410046</v>
      </c>
      <c r="D88" t="s">
        <v>330</v>
      </c>
      <c r="E88" t="s">
        <v>331</v>
      </c>
      <c r="F88">
        <v>410046</v>
      </c>
    </row>
    <row r="89" spans="1:6" x14ac:dyDescent="0.25">
      <c r="A89">
        <v>410046</v>
      </c>
      <c r="B89" t="s">
        <v>299</v>
      </c>
      <c r="C89">
        <v>790001</v>
      </c>
      <c r="D89" t="s">
        <v>330</v>
      </c>
      <c r="E89" t="s">
        <v>331</v>
      </c>
      <c r="F89">
        <v>410046</v>
      </c>
    </row>
    <row r="90" spans="1:6" x14ac:dyDescent="0.25">
      <c r="A90">
        <v>410047</v>
      </c>
      <c r="B90" t="s">
        <v>299</v>
      </c>
      <c r="C90">
        <v>410047</v>
      </c>
      <c r="D90" t="s">
        <v>332</v>
      </c>
      <c r="E90" t="s">
        <v>333</v>
      </c>
      <c r="F90">
        <v>410047</v>
      </c>
    </row>
    <row r="91" spans="1:6" x14ac:dyDescent="0.25">
      <c r="A91">
        <v>410047</v>
      </c>
      <c r="B91" t="s">
        <v>299</v>
      </c>
      <c r="C91">
        <v>800001</v>
      </c>
      <c r="D91" t="s">
        <v>332</v>
      </c>
      <c r="E91" t="s">
        <v>333</v>
      </c>
      <c r="F91">
        <v>410047</v>
      </c>
    </row>
    <row r="92" spans="1:6" x14ac:dyDescent="0.25">
      <c r="A92">
        <v>410048</v>
      </c>
      <c r="B92" t="s">
        <v>299</v>
      </c>
      <c r="C92">
        <v>410048</v>
      </c>
      <c r="D92" t="s">
        <v>334</v>
      </c>
      <c r="E92" t="s">
        <v>335</v>
      </c>
      <c r="F92">
        <v>410048</v>
      </c>
    </row>
    <row r="93" spans="1:6" x14ac:dyDescent="0.25">
      <c r="A93">
        <v>410048</v>
      </c>
      <c r="B93" t="s">
        <v>299</v>
      </c>
      <c r="C93">
        <v>810001</v>
      </c>
      <c r="D93" t="s">
        <v>334</v>
      </c>
      <c r="E93" t="s">
        <v>335</v>
      </c>
      <c r="F93">
        <v>410048</v>
      </c>
    </row>
    <row r="94" spans="1:6" x14ac:dyDescent="0.25">
      <c r="A94">
        <v>410049</v>
      </c>
      <c r="B94" t="s">
        <v>299</v>
      </c>
      <c r="C94">
        <v>410049</v>
      </c>
      <c r="D94" t="s">
        <v>336</v>
      </c>
      <c r="E94" t="s">
        <v>337</v>
      </c>
      <c r="F94">
        <v>410049</v>
      </c>
    </row>
    <row r="95" spans="1:6" x14ac:dyDescent="0.25">
      <c r="A95">
        <v>410049</v>
      </c>
      <c r="B95" t="s">
        <v>299</v>
      </c>
      <c r="C95">
        <v>820001</v>
      </c>
      <c r="D95" t="s">
        <v>336</v>
      </c>
      <c r="E95" t="s">
        <v>337</v>
      </c>
      <c r="F95">
        <v>410049</v>
      </c>
    </row>
    <row r="96" spans="1:6" x14ac:dyDescent="0.25">
      <c r="A96">
        <v>410050</v>
      </c>
      <c r="B96" t="s">
        <v>299</v>
      </c>
      <c r="C96">
        <v>410050</v>
      </c>
      <c r="D96" t="s">
        <v>338</v>
      </c>
      <c r="E96" t="s">
        <v>339</v>
      </c>
      <c r="F96">
        <v>410050</v>
      </c>
    </row>
    <row r="97" spans="1:6" x14ac:dyDescent="0.25">
      <c r="A97">
        <v>410050</v>
      </c>
      <c r="B97" t="s">
        <v>299</v>
      </c>
      <c r="C97">
        <v>830001</v>
      </c>
      <c r="D97" t="s">
        <v>338</v>
      </c>
      <c r="E97" t="s">
        <v>339</v>
      </c>
      <c r="F97">
        <v>410050</v>
      </c>
    </row>
    <row r="98" spans="1:6" x14ac:dyDescent="0.25">
      <c r="A98">
        <v>410051</v>
      </c>
      <c r="B98" t="s">
        <v>299</v>
      </c>
      <c r="C98">
        <v>410051</v>
      </c>
      <c r="D98" t="s">
        <v>340</v>
      </c>
      <c r="E98" t="s">
        <v>341</v>
      </c>
      <c r="F98">
        <v>410051</v>
      </c>
    </row>
    <row r="99" spans="1:6" x14ac:dyDescent="0.25">
      <c r="A99">
        <v>410051</v>
      </c>
      <c r="B99" t="s">
        <v>299</v>
      </c>
      <c r="C99">
        <v>840001</v>
      </c>
      <c r="D99" t="s">
        <v>340</v>
      </c>
      <c r="E99" t="s">
        <v>341</v>
      </c>
      <c r="F99">
        <v>410051</v>
      </c>
    </row>
    <row r="100" spans="1:6" x14ac:dyDescent="0.25">
      <c r="A100">
        <v>410052</v>
      </c>
      <c r="B100" t="s">
        <v>299</v>
      </c>
      <c r="C100">
        <v>410052</v>
      </c>
      <c r="D100" t="s">
        <v>342</v>
      </c>
      <c r="E100" t="s">
        <v>343</v>
      </c>
      <c r="F100">
        <v>410052</v>
      </c>
    </row>
    <row r="101" spans="1:6" x14ac:dyDescent="0.25">
      <c r="A101">
        <v>410052</v>
      </c>
      <c r="B101" t="s">
        <v>299</v>
      </c>
      <c r="C101">
        <v>850001</v>
      </c>
      <c r="D101" t="s">
        <v>342</v>
      </c>
      <c r="E101" t="s">
        <v>343</v>
      </c>
      <c r="F101">
        <v>410052</v>
      </c>
    </row>
    <row r="102" spans="1:6" x14ac:dyDescent="0.25">
      <c r="A102">
        <v>410053</v>
      </c>
      <c r="B102" t="s">
        <v>299</v>
      </c>
      <c r="C102">
        <v>410053</v>
      </c>
      <c r="D102" t="s">
        <v>344</v>
      </c>
      <c r="E102" t="s">
        <v>345</v>
      </c>
      <c r="F102">
        <v>410053</v>
      </c>
    </row>
    <row r="103" spans="1:6" x14ac:dyDescent="0.25">
      <c r="A103">
        <v>410053</v>
      </c>
      <c r="B103" t="s">
        <v>299</v>
      </c>
      <c r="C103">
        <v>860001</v>
      </c>
      <c r="D103" t="s">
        <v>344</v>
      </c>
      <c r="E103" t="s">
        <v>345</v>
      </c>
      <c r="F103">
        <v>410053</v>
      </c>
    </row>
    <row r="104" spans="1:6" x14ac:dyDescent="0.25">
      <c r="A104">
        <v>410054</v>
      </c>
      <c r="B104" t="s">
        <v>299</v>
      </c>
      <c r="C104">
        <v>410054</v>
      </c>
      <c r="D104" t="s">
        <v>346</v>
      </c>
      <c r="E104" t="s">
        <v>347</v>
      </c>
      <c r="F104">
        <v>410054</v>
      </c>
    </row>
    <row r="105" spans="1:6" x14ac:dyDescent="0.25">
      <c r="A105">
        <v>410054</v>
      </c>
      <c r="B105" t="s">
        <v>299</v>
      </c>
      <c r="C105">
        <v>880001</v>
      </c>
      <c r="D105" t="s">
        <v>346</v>
      </c>
      <c r="E105" t="s">
        <v>347</v>
      </c>
      <c r="F105">
        <v>410054</v>
      </c>
    </row>
    <row r="106" spans="1:6" x14ac:dyDescent="0.25">
      <c r="A106">
        <v>410055</v>
      </c>
      <c r="B106" t="s">
        <v>299</v>
      </c>
      <c r="C106">
        <v>410055</v>
      </c>
      <c r="D106" t="s">
        <v>348</v>
      </c>
      <c r="E106" t="s">
        <v>349</v>
      </c>
      <c r="F106">
        <v>410055</v>
      </c>
    </row>
    <row r="107" spans="1:6" x14ac:dyDescent="0.25">
      <c r="A107">
        <v>410055</v>
      </c>
      <c r="B107" t="s">
        <v>299</v>
      </c>
      <c r="C107">
        <v>890001</v>
      </c>
      <c r="D107" t="s">
        <v>348</v>
      </c>
      <c r="E107" t="s">
        <v>349</v>
      </c>
      <c r="F107">
        <v>410055</v>
      </c>
    </row>
    <row r="108" spans="1:6" x14ac:dyDescent="0.25">
      <c r="A108">
        <v>410056</v>
      </c>
      <c r="B108" t="s">
        <v>299</v>
      </c>
      <c r="C108">
        <v>410056</v>
      </c>
      <c r="D108" t="s">
        <v>350</v>
      </c>
      <c r="E108" t="s">
        <v>351</v>
      </c>
      <c r="F108">
        <v>410056</v>
      </c>
    </row>
    <row r="109" spans="1:6" x14ac:dyDescent="0.25">
      <c r="A109">
        <v>410056</v>
      </c>
      <c r="B109" t="s">
        <v>299</v>
      </c>
      <c r="C109">
        <v>900001</v>
      </c>
      <c r="D109" t="s">
        <v>350</v>
      </c>
      <c r="E109" t="s">
        <v>351</v>
      </c>
      <c r="F109">
        <v>410056</v>
      </c>
    </row>
    <row r="110" spans="1:6" x14ac:dyDescent="0.25">
      <c r="A110">
        <v>410057</v>
      </c>
      <c r="B110" t="s">
        <v>299</v>
      </c>
      <c r="C110">
        <v>410057</v>
      </c>
      <c r="D110" t="s">
        <v>352</v>
      </c>
      <c r="E110" t="s">
        <v>353</v>
      </c>
      <c r="F110">
        <v>410057</v>
      </c>
    </row>
    <row r="111" spans="1:6" x14ac:dyDescent="0.25">
      <c r="A111">
        <v>410057</v>
      </c>
      <c r="B111" t="s">
        <v>299</v>
      </c>
      <c r="C111">
        <v>910001</v>
      </c>
      <c r="D111" t="s">
        <v>352</v>
      </c>
      <c r="E111" t="s">
        <v>353</v>
      </c>
      <c r="F111">
        <v>410057</v>
      </c>
    </row>
    <row r="112" spans="1:6" x14ac:dyDescent="0.25">
      <c r="A112">
        <v>410058</v>
      </c>
      <c r="B112" t="s">
        <v>299</v>
      </c>
      <c r="C112">
        <v>410058</v>
      </c>
      <c r="D112" t="s">
        <v>354</v>
      </c>
      <c r="E112" t="s">
        <v>355</v>
      </c>
      <c r="F112">
        <v>410058</v>
      </c>
    </row>
    <row r="113" spans="1:6" x14ac:dyDescent="0.25">
      <c r="A113">
        <v>410058</v>
      </c>
      <c r="B113" t="s">
        <v>299</v>
      </c>
      <c r="C113">
        <v>920001</v>
      </c>
      <c r="D113" t="s">
        <v>354</v>
      </c>
      <c r="E113" t="s">
        <v>355</v>
      </c>
      <c r="F113">
        <v>410058</v>
      </c>
    </row>
    <row r="114" spans="1:6" x14ac:dyDescent="0.25">
      <c r="A114">
        <v>410059</v>
      </c>
      <c r="B114" t="s">
        <v>299</v>
      </c>
      <c r="C114">
        <v>410059</v>
      </c>
      <c r="D114" t="s">
        <v>356</v>
      </c>
      <c r="E114" t="s">
        <v>357</v>
      </c>
      <c r="F114">
        <v>410059</v>
      </c>
    </row>
    <row r="115" spans="1:6" x14ac:dyDescent="0.25">
      <c r="A115">
        <v>410059</v>
      </c>
      <c r="B115" t="s">
        <v>299</v>
      </c>
      <c r="C115">
        <v>930001</v>
      </c>
      <c r="D115" t="s">
        <v>356</v>
      </c>
      <c r="E115" t="s">
        <v>357</v>
      </c>
      <c r="F115">
        <v>410059</v>
      </c>
    </row>
    <row r="116" spans="1:6" x14ac:dyDescent="0.25">
      <c r="A116">
        <v>410060</v>
      </c>
      <c r="B116" t="s">
        <v>299</v>
      </c>
      <c r="C116">
        <v>410060</v>
      </c>
      <c r="D116" t="s">
        <v>358</v>
      </c>
      <c r="E116" t="s">
        <v>359</v>
      </c>
      <c r="F116">
        <v>410060</v>
      </c>
    </row>
    <row r="117" spans="1:6" x14ac:dyDescent="0.25">
      <c r="A117">
        <v>410060</v>
      </c>
      <c r="B117" t="s">
        <v>299</v>
      </c>
      <c r="C117">
        <v>940001</v>
      </c>
      <c r="D117" t="s">
        <v>358</v>
      </c>
      <c r="E117" t="s">
        <v>359</v>
      </c>
      <c r="F117">
        <v>410060</v>
      </c>
    </row>
    <row r="118" spans="1:6" x14ac:dyDescent="0.25">
      <c r="A118">
        <v>410061</v>
      </c>
      <c r="B118" t="s">
        <v>299</v>
      </c>
      <c r="C118">
        <v>410061</v>
      </c>
      <c r="D118" t="s">
        <v>360</v>
      </c>
      <c r="E118" t="s">
        <v>361</v>
      </c>
      <c r="F118">
        <v>410061</v>
      </c>
    </row>
    <row r="119" spans="1:6" x14ac:dyDescent="0.25">
      <c r="A119">
        <v>410061</v>
      </c>
      <c r="B119" t="s">
        <v>299</v>
      </c>
      <c r="C119">
        <v>950001</v>
      </c>
      <c r="D119" t="s">
        <v>360</v>
      </c>
      <c r="E119" t="s">
        <v>361</v>
      </c>
      <c r="F119">
        <v>410061</v>
      </c>
    </row>
    <row r="120" spans="1:6" x14ac:dyDescent="0.25">
      <c r="A120">
        <v>410062</v>
      </c>
      <c r="B120" t="s">
        <v>299</v>
      </c>
      <c r="C120">
        <v>410062</v>
      </c>
      <c r="D120" t="s">
        <v>362</v>
      </c>
      <c r="E120" t="s">
        <v>363</v>
      </c>
      <c r="F120">
        <v>410062</v>
      </c>
    </row>
    <row r="121" spans="1:6" x14ac:dyDescent="0.25">
      <c r="A121">
        <v>410062</v>
      </c>
      <c r="B121" t="s">
        <v>299</v>
      </c>
      <c r="C121">
        <v>960001</v>
      </c>
      <c r="D121" t="s">
        <v>362</v>
      </c>
      <c r="E121" t="s">
        <v>363</v>
      </c>
      <c r="F121">
        <v>410062</v>
      </c>
    </row>
    <row r="122" spans="1:6" x14ac:dyDescent="0.25">
      <c r="A122">
        <v>410063</v>
      </c>
      <c r="B122" t="s">
        <v>299</v>
      </c>
      <c r="C122">
        <v>410063</v>
      </c>
      <c r="D122" t="s">
        <v>364</v>
      </c>
      <c r="E122" t="s">
        <v>365</v>
      </c>
      <c r="F122">
        <v>410063</v>
      </c>
    </row>
    <row r="123" spans="1:6" x14ac:dyDescent="0.25">
      <c r="A123">
        <v>410063</v>
      </c>
      <c r="B123" t="s">
        <v>299</v>
      </c>
      <c r="C123">
        <v>970001</v>
      </c>
      <c r="D123" t="s">
        <v>364</v>
      </c>
      <c r="E123" t="s">
        <v>365</v>
      </c>
      <c r="F123">
        <v>410063</v>
      </c>
    </row>
    <row r="124" spans="1:6" x14ac:dyDescent="0.25">
      <c r="A124">
        <v>410064</v>
      </c>
      <c r="B124" t="s">
        <v>299</v>
      </c>
      <c r="C124">
        <v>410064</v>
      </c>
      <c r="D124" t="s">
        <v>366</v>
      </c>
      <c r="E124" t="s">
        <v>367</v>
      </c>
      <c r="F124">
        <v>410064</v>
      </c>
    </row>
    <row r="125" spans="1:6" x14ac:dyDescent="0.25">
      <c r="A125">
        <v>410064</v>
      </c>
      <c r="B125" t="s">
        <v>299</v>
      </c>
      <c r="C125">
        <v>980001</v>
      </c>
      <c r="D125" t="s">
        <v>366</v>
      </c>
      <c r="E125" t="s">
        <v>367</v>
      </c>
      <c r="F125">
        <v>410064</v>
      </c>
    </row>
    <row r="126" spans="1:6" x14ac:dyDescent="0.25">
      <c r="A126">
        <v>410065</v>
      </c>
      <c r="B126" t="s">
        <v>299</v>
      </c>
      <c r="C126">
        <v>410065</v>
      </c>
      <c r="D126" t="s">
        <v>368</v>
      </c>
      <c r="E126" t="s">
        <v>369</v>
      </c>
      <c r="F126">
        <v>410065</v>
      </c>
    </row>
    <row r="127" spans="1:6" x14ac:dyDescent="0.25">
      <c r="A127">
        <v>410065</v>
      </c>
      <c r="B127" t="s">
        <v>299</v>
      </c>
      <c r="C127">
        <v>990001</v>
      </c>
      <c r="D127" t="s">
        <v>368</v>
      </c>
      <c r="E127" t="s">
        <v>369</v>
      </c>
      <c r="F127">
        <v>410065</v>
      </c>
    </row>
    <row r="128" spans="1:6" x14ac:dyDescent="0.25">
      <c r="A128">
        <v>410091</v>
      </c>
      <c r="B128" t="s">
        <v>288</v>
      </c>
      <c r="C128">
        <v>410091</v>
      </c>
      <c r="D128" t="s">
        <v>370</v>
      </c>
      <c r="E128" t="s">
        <v>371</v>
      </c>
      <c r="F128">
        <v>410091</v>
      </c>
    </row>
    <row r="129" spans="1:6" x14ac:dyDescent="0.25">
      <c r="A129">
        <v>410094</v>
      </c>
      <c r="B129" t="s">
        <v>224</v>
      </c>
      <c r="C129">
        <v>410094</v>
      </c>
      <c r="D129" t="s">
        <v>372</v>
      </c>
      <c r="E129" t="s">
        <v>373</v>
      </c>
      <c r="F129">
        <v>410094</v>
      </c>
    </row>
    <row r="130" spans="1:6" x14ac:dyDescent="0.25">
      <c r="A130">
        <v>420001</v>
      </c>
      <c r="B130" t="s">
        <v>224</v>
      </c>
      <c r="C130">
        <v>420001</v>
      </c>
      <c r="D130" t="s">
        <v>374</v>
      </c>
      <c r="E130" t="s">
        <v>375</v>
      </c>
      <c r="F130">
        <v>420001</v>
      </c>
    </row>
    <row r="131" spans="1:6" x14ac:dyDescent="0.25">
      <c r="A131">
        <v>430001</v>
      </c>
      <c r="B131" t="s">
        <v>224</v>
      </c>
      <c r="C131">
        <v>430001</v>
      </c>
      <c r="D131" t="s">
        <v>376</v>
      </c>
      <c r="E131" t="s">
        <v>377</v>
      </c>
      <c r="F131">
        <v>430001</v>
      </c>
    </row>
    <row r="132" spans="1:6" x14ac:dyDescent="0.25">
      <c r="A132">
        <v>440001</v>
      </c>
      <c r="B132" t="s">
        <v>378</v>
      </c>
      <c r="C132">
        <v>440001</v>
      </c>
      <c r="D132" t="s">
        <v>379</v>
      </c>
      <c r="E132" t="s">
        <v>380</v>
      </c>
      <c r="F132">
        <v>440001</v>
      </c>
    </row>
    <row r="133" spans="1:6" x14ac:dyDescent="0.25">
      <c r="A133">
        <v>440022</v>
      </c>
      <c r="B133" t="s">
        <v>378</v>
      </c>
      <c r="C133">
        <v>440022</v>
      </c>
      <c r="D133" t="s">
        <v>381</v>
      </c>
      <c r="E133" t="s">
        <v>382</v>
      </c>
      <c r="F133">
        <v>440022</v>
      </c>
    </row>
    <row r="134" spans="1:6" x14ac:dyDescent="0.25">
      <c r="A134">
        <v>440023</v>
      </c>
      <c r="B134" t="s">
        <v>378</v>
      </c>
      <c r="C134">
        <v>440023</v>
      </c>
      <c r="D134" t="s">
        <v>383</v>
      </c>
      <c r="E134" t="s">
        <v>384</v>
      </c>
      <c r="F134">
        <v>440023</v>
      </c>
    </row>
    <row r="135" spans="1:6" x14ac:dyDescent="0.25">
      <c r="A135">
        <v>440091</v>
      </c>
      <c r="B135" t="s">
        <v>378</v>
      </c>
      <c r="C135">
        <v>440091</v>
      </c>
      <c r="D135" t="s">
        <v>385</v>
      </c>
      <c r="E135" t="s">
        <v>386</v>
      </c>
      <c r="F135">
        <v>440091</v>
      </c>
    </row>
    <row r="136" spans="1:6" x14ac:dyDescent="0.25">
      <c r="A136">
        <v>440093</v>
      </c>
      <c r="B136" t="s">
        <v>378</v>
      </c>
      <c r="C136">
        <v>440093</v>
      </c>
      <c r="D136" t="s">
        <v>387</v>
      </c>
      <c r="E136" t="s">
        <v>388</v>
      </c>
      <c r="F136">
        <v>440093</v>
      </c>
    </row>
    <row r="137" spans="1:6" x14ac:dyDescent="0.25">
      <c r="A137">
        <v>440094</v>
      </c>
      <c r="B137" t="s">
        <v>378</v>
      </c>
      <c r="C137">
        <v>440094</v>
      </c>
      <c r="D137" t="s">
        <v>389</v>
      </c>
      <c r="E137" t="s">
        <v>390</v>
      </c>
      <c r="F137">
        <v>440094</v>
      </c>
    </row>
    <row r="138" spans="1:6" x14ac:dyDescent="0.25">
      <c r="A138">
        <v>450001</v>
      </c>
      <c r="B138" t="s">
        <v>391</v>
      </c>
      <c r="C138">
        <v>450001</v>
      </c>
      <c r="D138" t="s">
        <v>392</v>
      </c>
      <c r="E138" t="s">
        <v>393</v>
      </c>
      <c r="F138">
        <v>450001</v>
      </c>
    </row>
    <row r="139" spans="1:6" x14ac:dyDescent="0.25">
      <c r="A139">
        <v>450021</v>
      </c>
      <c r="B139" t="s">
        <v>391</v>
      </c>
      <c r="C139">
        <v>450021</v>
      </c>
      <c r="D139" t="s">
        <v>394</v>
      </c>
      <c r="E139" t="s">
        <v>395</v>
      </c>
      <c r="F139">
        <v>450021</v>
      </c>
    </row>
    <row r="140" spans="1:6" x14ac:dyDescent="0.25">
      <c r="A140">
        <v>450022</v>
      </c>
      <c r="B140" t="s">
        <v>391</v>
      </c>
      <c r="C140">
        <v>450022</v>
      </c>
      <c r="D140" t="s">
        <v>396</v>
      </c>
      <c r="E140" t="s">
        <v>397</v>
      </c>
      <c r="F140">
        <v>450022</v>
      </c>
    </row>
    <row r="141" spans="1:6" x14ac:dyDescent="0.25">
      <c r="A141">
        <v>450091</v>
      </c>
      <c r="B141" t="s">
        <v>391</v>
      </c>
      <c r="C141">
        <v>450091</v>
      </c>
      <c r="D141" t="s">
        <v>398</v>
      </c>
      <c r="E141" t="s">
        <v>399</v>
      </c>
      <c r="F141">
        <v>450091</v>
      </c>
    </row>
    <row r="142" spans="1:6" x14ac:dyDescent="0.25">
      <c r="A142">
        <v>450092</v>
      </c>
      <c r="B142" t="s">
        <v>391</v>
      </c>
      <c r="C142">
        <v>450092</v>
      </c>
      <c r="D142" t="s">
        <v>400</v>
      </c>
      <c r="E142" t="s">
        <v>401</v>
      </c>
      <c r="F142">
        <v>450092</v>
      </c>
    </row>
    <row r="143" spans="1:6" x14ac:dyDescent="0.25">
      <c r="A143">
        <v>470001</v>
      </c>
      <c r="B143" t="s">
        <v>402</v>
      </c>
      <c r="C143">
        <v>470001</v>
      </c>
      <c r="D143" t="s">
        <v>403</v>
      </c>
      <c r="E143" t="s">
        <v>404</v>
      </c>
      <c r="F143">
        <v>470001</v>
      </c>
    </row>
    <row r="144" spans="1:6" x14ac:dyDescent="0.25">
      <c r="A144">
        <v>470022</v>
      </c>
      <c r="B144" t="s">
        <v>405</v>
      </c>
      <c r="C144">
        <v>470022</v>
      </c>
      <c r="D144" t="s">
        <v>406</v>
      </c>
      <c r="E144" t="s">
        <v>407</v>
      </c>
      <c r="F144">
        <v>470022</v>
      </c>
    </row>
    <row r="145" spans="1:6" x14ac:dyDescent="0.25">
      <c r="A145">
        <v>470075</v>
      </c>
      <c r="B145" t="s">
        <v>405</v>
      </c>
      <c r="C145">
        <v>470075</v>
      </c>
      <c r="D145" t="s">
        <v>408</v>
      </c>
      <c r="E145" t="s">
        <v>409</v>
      </c>
      <c r="F145">
        <v>470075</v>
      </c>
    </row>
    <row r="146" spans="1:6" x14ac:dyDescent="0.25">
      <c r="A146">
        <v>470076</v>
      </c>
      <c r="B146" t="s">
        <v>405</v>
      </c>
      <c r="C146">
        <v>470076</v>
      </c>
      <c r="D146" t="s">
        <v>410</v>
      </c>
      <c r="E146" t="s">
        <v>411</v>
      </c>
      <c r="F146">
        <v>470076</v>
      </c>
    </row>
    <row r="147" spans="1:6" x14ac:dyDescent="0.25">
      <c r="A147">
        <v>470091</v>
      </c>
      <c r="B147" t="s">
        <v>402</v>
      </c>
      <c r="C147">
        <v>470091</v>
      </c>
      <c r="D147" t="s">
        <v>412</v>
      </c>
      <c r="E147" t="s">
        <v>413</v>
      </c>
      <c r="F147">
        <v>470091</v>
      </c>
    </row>
    <row r="148" spans="1:6" x14ac:dyDescent="0.25">
      <c r="A148">
        <v>470092</v>
      </c>
      <c r="B148" t="s">
        <v>402</v>
      </c>
      <c r="C148">
        <v>470092</v>
      </c>
      <c r="D148" t="s">
        <v>414</v>
      </c>
      <c r="E148" t="s">
        <v>415</v>
      </c>
      <c r="F148">
        <v>470092</v>
      </c>
    </row>
    <row r="149" spans="1:6" x14ac:dyDescent="0.25">
      <c r="A149">
        <v>470093</v>
      </c>
      <c r="B149" t="s">
        <v>402</v>
      </c>
      <c r="C149">
        <v>470093</v>
      </c>
      <c r="D149" t="s">
        <v>416</v>
      </c>
      <c r="E149" t="s">
        <v>417</v>
      </c>
      <c r="F149">
        <v>470093</v>
      </c>
    </row>
    <row r="150" spans="1:6" x14ac:dyDescent="0.25">
      <c r="A150">
        <v>480091</v>
      </c>
      <c r="B150" t="s">
        <v>418</v>
      </c>
      <c r="C150">
        <v>480091</v>
      </c>
      <c r="D150" t="s">
        <v>419</v>
      </c>
      <c r="E150" t="s">
        <v>420</v>
      </c>
      <c r="F150">
        <v>480091</v>
      </c>
    </row>
    <row r="151" spans="1:6" x14ac:dyDescent="0.25">
      <c r="A151">
        <v>480092</v>
      </c>
      <c r="B151" t="s">
        <v>418</v>
      </c>
      <c r="C151">
        <v>480092</v>
      </c>
      <c r="D151" t="s">
        <v>421</v>
      </c>
      <c r="E151" t="s">
        <v>422</v>
      </c>
      <c r="F151">
        <v>480092</v>
      </c>
    </row>
    <row r="152" spans="1:6" x14ac:dyDescent="0.25">
      <c r="A152">
        <v>480093</v>
      </c>
      <c r="B152" t="s">
        <v>418</v>
      </c>
      <c r="C152">
        <v>410095</v>
      </c>
      <c r="D152" t="s">
        <v>423</v>
      </c>
      <c r="E152" t="s">
        <v>424</v>
      </c>
      <c r="F152">
        <v>480093</v>
      </c>
    </row>
    <row r="153" spans="1:6" x14ac:dyDescent="0.25">
      <c r="A153">
        <v>480093</v>
      </c>
      <c r="B153" t="s">
        <v>418</v>
      </c>
      <c r="C153">
        <v>480093</v>
      </c>
      <c r="D153" t="s">
        <v>423</v>
      </c>
      <c r="E153" t="s">
        <v>424</v>
      </c>
      <c r="F153">
        <v>480093</v>
      </c>
    </row>
    <row r="154" spans="1:6" x14ac:dyDescent="0.25">
      <c r="A154">
        <v>520001</v>
      </c>
      <c r="B154" t="s">
        <v>425</v>
      </c>
      <c r="C154">
        <v>520001</v>
      </c>
      <c r="D154" t="s">
        <v>426</v>
      </c>
      <c r="E154" t="s">
        <v>427</v>
      </c>
      <c r="F154">
        <v>520001</v>
      </c>
    </row>
    <row r="155" spans="1:6" x14ac:dyDescent="0.25">
      <c r="A155">
        <v>520002</v>
      </c>
      <c r="B155" t="s">
        <v>224</v>
      </c>
      <c r="C155">
        <v>520002</v>
      </c>
      <c r="D155" t="s">
        <v>428</v>
      </c>
      <c r="E155" t="s">
        <v>429</v>
      </c>
      <c r="F155">
        <v>520002</v>
      </c>
    </row>
    <row r="156" spans="1:6" x14ac:dyDescent="0.25">
      <c r="A156">
        <v>520030</v>
      </c>
      <c r="B156" t="s">
        <v>425</v>
      </c>
      <c r="C156">
        <v>520030</v>
      </c>
      <c r="D156" t="s">
        <v>430</v>
      </c>
      <c r="E156" t="s">
        <v>431</v>
      </c>
      <c r="F156">
        <v>520030</v>
      </c>
    </row>
    <row r="157" spans="1:6" x14ac:dyDescent="0.25">
      <c r="A157">
        <v>520090</v>
      </c>
      <c r="B157" t="s">
        <v>224</v>
      </c>
      <c r="C157">
        <v>520090</v>
      </c>
      <c r="D157" t="s">
        <v>432</v>
      </c>
      <c r="E157" t="s">
        <v>433</v>
      </c>
      <c r="F157">
        <v>520090</v>
      </c>
    </row>
    <row r="158" spans="1:6" x14ac:dyDescent="0.25">
      <c r="A158">
        <v>520091</v>
      </c>
      <c r="B158" t="s">
        <v>224</v>
      </c>
      <c r="C158">
        <v>520091</v>
      </c>
      <c r="D158" t="s">
        <v>434</v>
      </c>
      <c r="E158" t="s">
        <v>435</v>
      </c>
      <c r="F158">
        <v>520091</v>
      </c>
    </row>
    <row r="159" spans="1:6" x14ac:dyDescent="0.25">
      <c r="A159">
        <v>520092</v>
      </c>
      <c r="B159" t="s">
        <v>425</v>
      </c>
      <c r="C159">
        <v>520092</v>
      </c>
      <c r="D159" t="s">
        <v>436</v>
      </c>
      <c r="E159" t="s">
        <v>437</v>
      </c>
      <c r="F159">
        <v>520092</v>
      </c>
    </row>
    <row r="160" spans="1:6" x14ac:dyDescent="0.25">
      <c r="A160">
        <v>520093</v>
      </c>
      <c r="B160" t="s">
        <v>224</v>
      </c>
      <c r="C160">
        <v>520093</v>
      </c>
      <c r="D160" t="s">
        <v>438</v>
      </c>
      <c r="E160" t="s">
        <v>439</v>
      </c>
      <c r="F160">
        <v>520093</v>
      </c>
    </row>
    <row r="161" spans="1:6" x14ac:dyDescent="0.25">
      <c r="A161">
        <v>520094</v>
      </c>
      <c r="B161" t="s">
        <v>224</v>
      </c>
      <c r="C161">
        <v>520094</v>
      </c>
      <c r="D161" t="s">
        <v>440</v>
      </c>
      <c r="E161" t="s">
        <v>441</v>
      </c>
      <c r="F161">
        <v>520094</v>
      </c>
    </row>
    <row r="162" spans="1:6" x14ac:dyDescent="0.25">
      <c r="A162">
        <v>520095</v>
      </c>
      <c r="B162" t="s">
        <v>224</v>
      </c>
      <c r="C162">
        <v>520095</v>
      </c>
      <c r="D162" t="s">
        <v>442</v>
      </c>
      <c r="E162" t="s">
        <v>443</v>
      </c>
      <c r="F162">
        <v>520095</v>
      </c>
    </row>
    <row r="163" spans="1:6" x14ac:dyDescent="0.25">
      <c r="A163">
        <v>530001</v>
      </c>
      <c r="B163" t="s">
        <v>444</v>
      </c>
      <c r="C163">
        <v>530001</v>
      </c>
      <c r="D163" t="s">
        <v>445</v>
      </c>
      <c r="E163" t="s">
        <v>446</v>
      </c>
      <c r="F163">
        <v>530001</v>
      </c>
    </row>
    <row r="164" spans="1:6" x14ac:dyDescent="0.25">
      <c r="A164">
        <v>530023</v>
      </c>
      <c r="B164" t="s">
        <v>444</v>
      </c>
      <c r="C164">
        <v>530023</v>
      </c>
      <c r="D164" t="s">
        <v>447</v>
      </c>
      <c r="E164" t="s">
        <v>448</v>
      </c>
      <c r="F164">
        <v>530023</v>
      </c>
    </row>
    <row r="165" spans="1:6" x14ac:dyDescent="0.25">
      <c r="A165">
        <v>530025</v>
      </c>
      <c r="B165" t="s">
        <v>444</v>
      </c>
      <c r="C165">
        <v>530025</v>
      </c>
      <c r="D165" t="s">
        <v>449</v>
      </c>
      <c r="E165" t="s">
        <v>450</v>
      </c>
      <c r="F165">
        <v>530025</v>
      </c>
    </row>
    <row r="166" spans="1:6" x14ac:dyDescent="0.25">
      <c r="A166">
        <v>540001</v>
      </c>
      <c r="B166" t="s">
        <v>451</v>
      </c>
      <c r="C166">
        <v>540001</v>
      </c>
      <c r="D166" t="s">
        <v>452</v>
      </c>
      <c r="E166" t="s">
        <v>453</v>
      </c>
      <c r="F166">
        <v>540001</v>
      </c>
    </row>
    <row r="167" spans="1:6" x14ac:dyDescent="0.25">
      <c r="A167">
        <v>540091</v>
      </c>
      <c r="B167" t="s">
        <v>451</v>
      </c>
      <c r="C167">
        <v>16086</v>
      </c>
      <c r="D167" t="s">
        <v>454</v>
      </c>
      <c r="E167" t="s">
        <v>455</v>
      </c>
      <c r="F167">
        <v>540091</v>
      </c>
    </row>
    <row r="168" spans="1:6" x14ac:dyDescent="0.25">
      <c r="A168">
        <v>540091</v>
      </c>
      <c r="B168" t="s">
        <v>451</v>
      </c>
      <c r="C168">
        <v>540091</v>
      </c>
      <c r="D168" t="s">
        <v>456</v>
      </c>
      <c r="E168" t="s">
        <v>457</v>
      </c>
      <c r="F168">
        <v>540091</v>
      </c>
    </row>
    <row r="169" spans="1:6" x14ac:dyDescent="0.25">
      <c r="A169">
        <v>540092</v>
      </c>
      <c r="B169" t="s">
        <v>451</v>
      </c>
      <c r="C169">
        <v>160089</v>
      </c>
      <c r="D169" t="s">
        <v>458</v>
      </c>
      <c r="E169" t="s">
        <v>459</v>
      </c>
      <c r="F169">
        <v>540092</v>
      </c>
    </row>
    <row r="170" spans="1:6" x14ac:dyDescent="0.25">
      <c r="A170">
        <v>540092</v>
      </c>
      <c r="B170" t="s">
        <v>451</v>
      </c>
      <c r="C170">
        <v>540092</v>
      </c>
      <c r="D170" t="s">
        <v>458</v>
      </c>
      <c r="E170" t="s">
        <v>459</v>
      </c>
      <c r="F170">
        <v>540092</v>
      </c>
    </row>
    <row r="171" spans="1:6" x14ac:dyDescent="0.25">
      <c r="A171">
        <v>540093</v>
      </c>
      <c r="B171" t="s">
        <v>451</v>
      </c>
      <c r="C171">
        <v>160092</v>
      </c>
      <c r="D171" t="s">
        <v>460</v>
      </c>
      <c r="E171" t="s">
        <v>461</v>
      </c>
      <c r="F171">
        <v>540093</v>
      </c>
    </row>
    <row r="172" spans="1:6" x14ac:dyDescent="0.25">
      <c r="A172">
        <v>540093</v>
      </c>
      <c r="B172" t="s">
        <v>451</v>
      </c>
      <c r="C172">
        <v>540093</v>
      </c>
      <c r="D172" t="s">
        <v>462</v>
      </c>
      <c r="E172" t="s">
        <v>463</v>
      </c>
      <c r="F172">
        <v>540093</v>
      </c>
    </row>
    <row r="173" spans="1:6" x14ac:dyDescent="0.25">
      <c r="A173">
        <v>540094</v>
      </c>
      <c r="B173" t="s">
        <v>451</v>
      </c>
      <c r="C173">
        <v>160093</v>
      </c>
      <c r="D173" t="s">
        <v>464</v>
      </c>
      <c r="E173" t="s">
        <v>465</v>
      </c>
      <c r="F173">
        <v>540094</v>
      </c>
    </row>
    <row r="174" spans="1:6" x14ac:dyDescent="0.25">
      <c r="A174">
        <v>540094</v>
      </c>
      <c r="B174" t="s">
        <v>451</v>
      </c>
      <c r="C174">
        <v>540094</v>
      </c>
      <c r="D174" t="s">
        <v>464</v>
      </c>
      <c r="E174" t="s">
        <v>465</v>
      </c>
      <c r="F174">
        <v>540094</v>
      </c>
    </row>
    <row r="175" spans="1:6" x14ac:dyDescent="0.25">
      <c r="A175">
        <v>540095</v>
      </c>
      <c r="B175" t="s">
        <v>451</v>
      </c>
      <c r="C175">
        <v>160094</v>
      </c>
      <c r="D175" t="s">
        <v>466</v>
      </c>
      <c r="E175" t="s">
        <v>467</v>
      </c>
      <c r="F175">
        <v>540095</v>
      </c>
    </row>
    <row r="176" spans="1:6" x14ac:dyDescent="0.25">
      <c r="A176">
        <v>540095</v>
      </c>
      <c r="B176" t="s">
        <v>451</v>
      </c>
      <c r="C176">
        <v>540095</v>
      </c>
      <c r="D176" t="s">
        <v>466</v>
      </c>
      <c r="E176" t="s">
        <v>467</v>
      </c>
      <c r="F176">
        <v>540095</v>
      </c>
    </row>
    <row r="177" spans="1:6" x14ac:dyDescent="0.25">
      <c r="A177">
        <v>540096</v>
      </c>
      <c r="B177" t="s">
        <v>451</v>
      </c>
      <c r="C177">
        <v>160095</v>
      </c>
      <c r="D177" t="s">
        <v>468</v>
      </c>
      <c r="E177" t="s">
        <v>469</v>
      </c>
      <c r="F177">
        <v>540096</v>
      </c>
    </row>
    <row r="178" spans="1:6" x14ac:dyDescent="0.25">
      <c r="A178">
        <v>540096</v>
      </c>
      <c r="B178" t="s">
        <v>451</v>
      </c>
      <c r="C178">
        <v>540096</v>
      </c>
      <c r="D178" t="s">
        <v>468</v>
      </c>
      <c r="E178" t="s">
        <v>469</v>
      </c>
      <c r="F178">
        <v>540096</v>
      </c>
    </row>
    <row r="179" spans="1:6" x14ac:dyDescent="0.25">
      <c r="A179">
        <v>540097</v>
      </c>
      <c r="B179" t="s">
        <v>451</v>
      </c>
      <c r="C179">
        <v>160098</v>
      </c>
      <c r="D179" t="s">
        <v>470</v>
      </c>
      <c r="E179" t="s">
        <v>471</v>
      </c>
      <c r="F179">
        <v>540097</v>
      </c>
    </row>
    <row r="180" spans="1:6" x14ac:dyDescent="0.25">
      <c r="A180">
        <v>540097</v>
      </c>
      <c r="B180" t="s">
        <v>451</v>
      </c>
      <c r="C180">
        <v>540097</v>
      </c>
      <c r="D180" t="s">
        <v>472</v>
      </c>
      <c r="E180" t="s">
        <v>473</v>
      </c>
      <c r="F180">
        <v>540097</v>
      </c>
    </row>
    <row r="181" spans="1:6" x14ac:dyDescent="0.25">
      <c r="A181">
        <v>550001</v>
      </c>
      <c r="B181" t="s">
        <v>135</v>
      </c>
      <c r="C181">
        <v>160096</v>
      </c>
      <c r="D181" t="s">
        <v>474</v>
      </c>
      <c r="E181" t="s">
        <v>475</v>
      </c>
      <c r="F181">
        <v>550001</v>
      </c>
    </row>
    <row r="182" spans="1:6" x14ac:dyDescent="0.25">
      <c r="A182">
        <v>550001</v>
      </c>
      <c r="B182" t="s">
        <v>135</v>
      </c>
      <c r="C182">
        <v>550001</v>
      </c>
      <c r="D182" t="s">
        <v>474</v>
      </c>
      <c r="E182" t="s">
        <v>475</v>
      </c>
      <c r="F182">
        <v>550001</v>
      </c>
    </row>
    <row r="183" spans="1:6" x14ac:dyDescent="0.25">
      <c r="A183">
        <v>550091</v>
      </c>
      <c r="B183" t="s">
        <v>135</v>
      </c>
      <c r="C183">
        <v>550091</v>
      </c>
      <c r="D183" t="s">
        <v>476</v>
      </c>
      <c r="E183" t="s">
        <v>477</v>
      </c>
      <c r="F183">
        <v>550091</v>
      </c>
    </row>
    <row r="184" spans="1:6" x14ac:dyDescent="0.25">
      <c r="A184">
        <v>690001</v>
      </c>
      <c r="B184" t="s">
        <v>224</v>
      </c>
      <c r="C184">
        <v>690001</v>
      </c>
      <c r="D184" t="s">
        <v>478</v>
      </c>
      <c r="E184" t="s">
        <v>479</v>
      </c>
      <c r="F184">
        <v>690001</v>
      </c>
    </row>
    <row r="185" spans="1:6" x14ac:dyDescent="0.25">
      <c r="A185">
        <v>180021</v>
      </c>
      <c r="B185" t="s">
        <v>224</v>
      </c>
      <c r="C185">
        <v>870001</v>
      </c>
      <c r="D185" t="s">
        <v>227</v>
      </c>
      <c r="E185" t="s">
        <v>228</v>
      </c>
      <c r="F185">
        <v>180021</v>
      </c>
    </row>
    <row r="186" spans="1:6" x14ac:dyDescent="0.25">
      <c r="A186">
        <v>410023</v>
      </c>
      <c r="B186" t="s">
        <v>176</v>
      </c>
      <c r="C186">
        <v>410023</v>
      </c>
      <c r="D186">
        <v>41023</v>
      </c>
      <c r="E186" t="str">
        <f>CONCATENATE(A186," - ",B186)</f>
        <v>410023 - SC Participações e Parcerias S.A.</v>
      </c>
      <c r="F186">
        <v>410023</v>
      </c>
    </row>
    <row r="187" spans="1:6" x14ac:dyDescent="0.25">
      <c r="A187">
        <v>410011</v>
      </c>
      <c r="B187" t="s">
        <v>166</v>
      </c>
      <c r="C187">
        <v>410011</v>
      </c>
      <c r="D187">
        <v>41011</v>
      </c>
      <c r="E187" t="str">
        <f t="shared" ref="E187:E190" si="0">CONCATENATE(A187," - ",B187)</f>
        <v>410011 - Agência de Desenvolvimento do Turismo de Santa Catarina</v>
      </c>
      <c r="F187">
        <v>410011</v>
      </c>
    </row>
    <row r="188" spans="1:6" x14ac:dyDescent="0.25">
      <c r="A188">
        <v>410007</v>
      </c>
      <c r="B188" t="s">
        <v>173</v>
      </c>
      <c r="C188">
        <v>410007</v>
      </c>
      <c r="D188">
        <v>41007</v>
      </c>
      <c r="E188" t="str">
        <f t="shared" si="0"/>
        <v>410007 - Controladoria Geral do Estado</v>
      </c>
      <c r="F188">
        <v>410007</v>
      </c>
    </row>
    <row r="189" spans="1:6" x14ac:dyDescent="0.25">
      <c r="A189">
        <v>410012</v>
      </c>
      <c r="B189" t="s">
        <v>158</v>
      </c>
      <c r="C189">
        <v>410012</v>
      </c>
      <c r="D189">
        <v>410012</v>
      </c>
      <c r="E189" t="str">
        <f t="shared" si="0"/>
        <v>410012 - Departamento Estadual de Trânsito</v>
      </c>
      <c r="F189">
        <v>410012</v>
      </c>
    </row>
    <row r="190" spans="1:6" x14ac:dyDescent="0.25">
      <c r="A190">
        <v>260098</v>
      </c>
      <c r="B190" t="s">
        <v>179</v>
      </c>
      <c r="C190">
        <v>260098</v>
      </c>
      <c r="D190">
        <v>26098</v>
      </c>
      <c r="E190" t="str">
        <f t="shared" si="0"/>
        <v>260098 - Fundo Estadual do Idoso</v>
      </c>
      <c r="F190">
        <v>260098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Instruções</vt:lpstr>
      <vt:lpstr>3.5 Tabela LOA - 2016-2019</vt:lpstr>
      <vt:lpstr>base</vt:lpstr>
      <vt:lpstr>unidade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Juliana  Cruz</dc:creator>
  <cp:lastModifiedBy>rvechia</cp:lastModifiedBy>
  <dcterms:created xsi:type="dcterms:W3CDTF">2020-01-28T17:29:42Z</dcterms:created>
  <dcterms:modified xsi:type="dcterms:W3CDTF">2020-01-28T17:50:38Z</dcterms:modified>
</cp:coreProperties>
</file>