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ef.sc.gov.br\dfs\DIGF\2025 - EXECUÇÃO ORÇAMENTÁRIA - 2025\2025 - CONVÊNIO SIMPLIFICADO\MODELOS\PRESTAÇÃO DE CONTAS\"/>
    </mc:Choice>
  </mc:AlternateContent>
  <xr:revisionPtr revIDLastSave="0" documentId="13_ncr:1_{91DEF576-6002-4FB2-8952-6B705ED26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ferência XX - Parc. Única - " sheetId="13" r:id="rId1"/>
    <sheet name="Conferência XX - 2 ou mais  (3)" sheetId="11" r:id="rId2"/>
    <sheet name="Conferência XX - 2 ou mais  (4)" sheetId="12" r:id="rId3"/>
  </sheets>
  <definedNames>
    <definedName name="_xlnm.Print_Area" localSheetId="1">'Conferência XX - 2 ou mais  (3)'!$A$1:$D$47</definedName>
    <definedName name="_xlnm.Print_Area" localSheetId="2">'Conferência XX - 2 ou mais  (4)'!$A$1:$D$82</definedName>
    <definedName name="_xlnm.Print_Area" localSheetId="0">'Conferência XX - Parc. Única - 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3" l="1"/>
  <c r="C19" i="13"/>
  <c r="C46" i="13" l="1"/>
  <c r="C42" i="13"/>
  <c r="C38" i="13" l="1"/>
  <c r="C26" i="13"/>
  <c r="C62" i="13" l="1"/>
  <c r="D61" i="13"/>
  <c r="E61" i="13" s="1"/>
  <c r="F61" i="13" s="1"/>
  <c r="D60" i="13"/>
  <c r="E60" i="13" s="1"/>
  <c r="F60" i="13" s="1"/>
  <c r="C73" i="12"/>
  <c r="C80" i="12"/>
  <c r="D64" i="12"/>
  <c r="D65" i="12"/>
  <c r="D66" i="12"/>
  <c r="D67" i="12"/>
  <c r="D68" i="12"/>
  <c r="D69" i="12"/>
  <c r="D70" i="12"/>
  <c r="D63" i="12"/>
  <c r="D62" i="12"/>
  <c r="C66" i="12"/>
  <c r="C62" i="12"/>
  <c r="D59" i="12"/>
  <c r="C59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31" i="12"/>
  <c r="D32" i="12"/>
  <c r="D30" i="12"/>
  <c r="D29" i="12"/>
  <c r="D55" i="12"/>
  <c r="D56" i="12"/>
  <c r="D54" i="12"/>
  <c r="D53" i="12"/>
  <c r="D58" i="12"/>
  <c r="D57" i="12"/>
  <c r="C53" i="12"/>
  <c r="C49" i="12"/>
  <c r="C45" i="12"/>
  <c r="C41" i="12"/>
  <c r="C37" i="12"/>
  <c r="C33" i="12"/>
  <c r="C29" i="12"/>
  <c r="D27" i="12"/>
  <c r="D28" i="12"/>
  <c r="D26" i="12"/>
  <c r="D23" i="12"/>
  <c r="D24" i="12"/>
  <c r="D22" i="12"/>
  <c r="C25" i="12"/>
  <c r="D25" i="12" s="1"/>
  <c r="C21" i="12"/>
  <c r="D21" i="12" s="1"/>
  <c r="C18" i="12"/>
  <c r="D16" i="12"/>
  <c r="D80" i="12"/>
  <c r="D79" i="12"/>
  <c r="D78" i="12"/>
  <c r="C47" i="11"/>
  <c r="C45" i="11"/>
  <c r="C38" i="11"/>
  <c r="C36" i="11"/>
  <c r="C18" i="11"/>
  <c r="K19" i="11"/>
  <c r="H26" i="11"/>
  <c r="C17" i="11"/>
  <c r="H25" i="11"/>
  <c r="D18" i="11"/>
  <c r="D34" i="11"/>
  <c r="C30" i="11"/>
  <c r="C25" i="11"/>
  <c r="D38" i="11" s="1"/>
  <c r="D29" i="11"/>
  <c r="C16" i="11"/>
  <c r="D16" i="11" s="1"/>
  <c r="C15" i="11"/>
  <c r="D15" i="11" s="1"/>
  <c r="D17" i="11"/>
  <c r="D22" i="11"/>
  <c r="D21" i="11" s="1"/>
  <c r="D23" i="11"/>
  <c r="D24" i="11"/>
  <c r="C71" i="12" l="1"/>
  <c r="D71" i="12" s="1"/>
  <c r="D15" i="12"/>
  <c r="D17" i="12"/>
  <c r="C55" i="13" l="1"/>
  <c r="D18" i="12"/>
  <c r="D35" i="11"/>
  <c r="C21" i="11"/>
  <c r="D45" i="11"/>
  <c r="D44" i="11"/>
  <c r="D43" i="11"/>
  <c r="D33" i="11"/>
  <c r="D32" i="11"/>
  <c r="D31" i="11"/>
  <c r="D28" i="11"/>
  <c r="D27" i="11"/>
  <c r="D26" i="11"/>
  <c r="C64" i="13" l="1"/>
  <c r="D30" i="11"/>
  <c r="D25" i="11"/>
  <c r="D36" i="11" s="1"/>
  <c r="D47" i="11" l="1"/>
  <c r="C82" i="12" l="1"/>
  <c r="D73" i="12"/>
  <c r="D82" i="12" s="1"/>
</calcChain>
</file>

<file path=xl/sharedStrings.xml><?xml version="1.0" encoding="utf-8"?>
<sst xmlns="http://schemas.openxmlformats.org/spreadsheetml/2006/main" count="307" uniqueCount="131">
  <si>
    <t>RECEITAS</t>
  </si>
  <si>
    <t>1.0</t>
  </si>
  <si>
    <t>2.0</t>
  </si>
  <si>
    <t>DESPESAS</t>
  </si>
  <si>
    <t>3.0</t>
  </si>
  <si>
    <t>4.0</t>
  </si>
  <si>
    <t>5.0</t>
  </si>
  <si>
    <t>4.1</t>
  </si>
  <si>
    <t>4.2</t>
  </si>
  <si>
    <t>Conta Corrente</t>
  </si>
  <si>
    <t>2.2</t>
  </si>
  <si>
    <t>2.3</t>
  </si>
  <si>
    <t>2.4</t>
  </si>
  <si>
    <t>1.1</t>
  </si>
  <si>
    <t xml:space="preserve">SALDO (RECEITAS - DESPESAS) </t>
  </si>
  <si>
    <t>2.1</t>
  </si>
  <si>
    <t>1.2</t>
  </si>
  <si>
    <t>1.3</t>
  </si>
  <si>
    <t>Repasse</t>
  </si>
  <si>
    <t>Contrapartida</t>
  </si>
  <si>
    <t>Rendimentos</t>
  </si>
  <si>
    <t>SOMA - R$</t>
  </si>
  <si>
    <t>Saldo em Conta Bancária (4.1 + 4.2)</t>
  </si>
  <si>
    <t>Conciliação Bancária (3.0 - 4.0)</t>
  </si>
  <si>
    <t>2.1.1</t>
  </si>
  <si>
    <t>2.1.2</t>
  </si>
  <si>
    <t>2.2.1</t>
  </si>
  <si>
    <t>2.2.2</t>
  </si>
  <si>
    <t>2.3.1</t>
  </si>
  <si>
    <t>2.3.2</t>
  </si>
  <si>
    <t>2.2.4</t>
  </si>
  <si>
    <t>2.3.4</t>
  </si>
  <si>
    <t>VALORES - R$</t>
  </si>
  <si>
    <t>Devolução do saldo excedente ao Fundo Social</t>
  </si>
  <si>
    <t>Valor contratado inicial</t>
  </si>
  <si>
    <t>Nota Fiscal nº 3576</t>
  </si>
  <si>
    <t>INSS sobre Nota Fiscal nº 3576</t>
  </si>
  <si>
    <t>ISS sobre Nota Fiscal nº 3576</t>
  </si>
  <si>
    <t>Nota Fiscal nº 3754</t>
  </si>
  <si>
    <t>INSS sobre Nota Fiscal nº 3754</t>
  </si>
  <si>
    <t>ISS sobre Nota Fiscal nº 3754</t>
  </si>
  <si>
    <t>IR sobre Nota Fiscal nº 3754</t>
  </si>
  <si>
    <t>Nota Fiscal nº 3755</t>
  </si>
  <si>
    <t>INSS sobre Nota Fiscal nº 3755</t>
  </si>
  <si>
    <t>ISS sobre Nota Fiscal nº 3755</t>
  </si>
  <si>
    <t>IR sobre Nota Fiscal nº 3755</t>
  </si>
  <si>
    <t>Medição 01</t>
  </si>
  <si>
    <t>Medição 02</t>
  </si>
  <si>
    <t>Adição aditivo</t>
  </si>
  <si>
    <t>TA 04</t>
  </si>
  <si>
    <t>Saldo Conta Corrente em 31/10/2023</t>
  </si>
  <si>
    <t>Saldo Conta Aplicações/Investimentos em 31/10/2023</t>
  </si>
  <si>
    <t>TOTAL DESPESAS (2.1 + 2.2 + 2.3 + 2.4)</t>
  </si>
  <si>
    <t>TOTAL RECEITAS (1.1 + 1.2 + 1.3)</t>
  </si>
  <si>
    <t>2.1.3</t>
  </si>
  <si>
    <t>2.2.3</t>
  </si>
  <si>
    <t>2.3.3</t>
  </si>
  <si>
    <t>BALANCETE DE VERIFICAÇÃO - Fl. 0411</t>
  </si>
  <si>
    <t>EXTRATO BANCÁRIO - Fl.  0440</t>
  </si>
  <si>
    <t>Tarifas bancárias DOC/TED</t>
  </si>
  <si>
    <t>2.5</t>
  </si>
  <si>
    <t>2.4.1</t>
  </si>
  <si>
    <t>2.4.2</t>
  </si>
  <si>
    <t>2.4.3</t>
  </si>
  <si>
    <t>2.5.1</t>
  </si>
  <si>
    <t>2.5.2</t>
  </si>
  <si>
    <t>2.5.3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</si>
  <si>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</si>
  <si>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</si>
  <si>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</si>
  <si>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</si>
  <si>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</si>
  <si>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</si>
  <si>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</si>
  <si>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</si>
  <si>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2.8</t>
  </si>
  <si>
    <t>2.8.1</t>
  </si>
  <si>
    <t>2.8.2</t>
  </si>
  <si>
    <t>2.8.3</t>
  </si>
  <si>
    <t>2.9</t>
  </si>
  <si>
    <t>2.9.1</t>
  </si>
  <si>
    <t>2.9.2</t>
  </si>
  <si>
    <t>2.9.3</t>
  </si>
  <si>
    <t>2.10</t>
  </si>
  <si>
    <t>2.11</t>
  </si>
  <si>
    <t>TOTAL DESPESAS (2.1 + 2.2 + 2.3 + ... + 2.11)</t>
  </si>
  <si>
    <t>DESPESAS QUE TRANSITARAM PELA CONTA ESPECÍFICA</t>
  </si>
  <si>
    <t>DESPESAS QUE NÃO TRANSITARAM PELA CONTA ESPECÍFICA</t>
  </si>
  <si>
    <t>3.1</t>
  </si>
  <si>
    <t>3.2</t>
  </si>
  <si>
    <t>3.1.1</t>
  </si>
  <si>
    <t>3.1.2</t>
  </si>
  <si>
    <t>3.1.3</t>
  </si>
  <si>
    <t>3.2.1</t>
  </si>
  <si>
    <t>3.2.2</t>
  </si>
  <si>
    <t>3.2.3</t>
  </si>
  <si>
    <t>TOTAL DESPESAS (3.1 + 3.2)</t>
  </si>
  <si>
    <t>5.1</t>
  </si>
  <si>
    <t>5.2</t>
  </si>
  <si>
    <t>6.0</t>
  </si>
  <si>
    <t>Saldo em Conta Bancária (5.1 + 5.2)</t>
  </si>
  <si>
    <t>Conciliação Bancária (5.0 - 6.0)</t>
  </si>
  <si>
    <t>3.2.4</t>
  </si>
  <si>
    <t xml:space="preserve">Contrapartida </t>
  </si>
  <si>
    <t xml:space="preserve">Nota Fiscal nº </t>
  </si>
  <si>
    <t xml:space="preserve">INSS sobre Nota Fiscal nº </t>
  </si>
  <si>
    <t xml:space="preserve">ISS sobre Nota Fiscal nº </t>
  </si>
  <si>
    <t>Nota Fiscal nº</t>
  </si>
  <si>
    <t>INSS sobre Nota Fiscal nº</t>
  </si>
  <si>
    <t>IR sobre Nota Fiscal nº</t>
  </si>
  <si>
    <t>ISS sobre Nota Fiscal nº</t>
  </si>
  <si>
    <t xml:space="preserve">Saldo Conta Corrente em </t>
  </si>
  <si>
    <t xml:space="preserve">Saldo Conta Aplicações/Investimentos em </t>
  </si>
  <si>
    <t>BALANCETE DE VERIFICAÇÃO - Fl. XXX</t>
  </si>
  <si>
    <t>EXTRATO BANCÁRIO - Fl.  XXX</t>
  </si>
  <si>
    <t>Fls.</t>
  </si>
  <si>
    <t>Compr. Bancário</t>
  </si>
  <si>
    <t>Guia Recolhimento</t>
  </si>
  <si>
    <t xml:space="preserve">Obs. </t>
  </si>
  <si>
    <t xml:space="preserve">Repasse </t>
  </si>
  <si>
    <t>Restrições</t>
  </si>
  <si>
    <t>Devolução dos saldos ao FUNDO SOCIAL</t>
  </si>
  <si>
    <t>Devolução dos rendimentos bancários ao FUNDO SOCIAL</t>
  </si>
  <si>
    <t>Conciliação Bancária (4.0 - 5.0)</t>
  </si>
  <si>
    <t>1.4</t>
  </si>
  <si>
    <t>Tarifas Bancárias</t>
  </si>
  <si>
    <t>BALANCETE DE VERIFICAÇÃO - Fl. XXXX</t>
  </si>
  <si>
    <t>EXTRATO BANCÁRIO - Fl.  XXXX</t>
  </si>
  <si>
    <t>Outros</t>
  </si>
  <si>
    <t>TOTAL RECEITAS (1.1 + 1.2 + 1.3 + 1.4)</t>
  </si>
  <si>
    <t>TOTAL DESPESAS (2.1 + 2.2 + 2.3 + ... + 2.10)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</si>
</sst>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5" fillId="0" borderId="7" xfId="1" applyNumberFormat="1" applyFont="1" applyBorder="1"/>
    <xf numFmtId="4" fontId="5" fillId="0" borderId="8" xfId="2" applyNumberFormat="1" applyFont="1" applyBorder="1"/>
    <xf numFmtId="0" fontId="5" fillId="0" borderId="9" xfId="0" applyFont="1" applyBorder="1"/>
    <xf numFmtId="4" fontId="5" fillId="0" borderId="10" xfId="2" applyNumberFormat="1" applyFont="1" applyBorder="1"/>
    <xf numFmtId="0" fontId="6" fillId="2" borderId="3" xfId="0" applyFont="1" applyFill="1" applyBorder="1" applyAlignment="1">
      <alignment horizontal="left"/>
    </xf>
    <xf numFmtId="4" fontId="6" fillId="2" borderId="5" xfId="2" applyNumberFormat="1" applyFont="1" applyFill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43" fontId="6" fillId="3" borderId="0" xfId="2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/>
    <xf numFmtId="4" fontId="6" fillId="2" borderId="6" xfId="2" applyNumberFormat="1" applyFont="1" applyFill="1" applyBorder="1"/>
    <xf numFmtId="164" fontId="6" fillId="3" borderId="0" xfId="2" applyNumberFormat="1" applyFont="1" applyFill="1" applyBorder="1"/>
    <xf numFmtId="4" fontId="5" fillId="0" borderId="7" xfId="1" applyNumberFormat="1" applyFont="1" applyFill="1" applyBorder="1" applyAlignment="1">
      <alignment horizontal="right"/>
    </xf>
    <xf numFmtId="44" fontId="2" fillId="0" borderId="0" xfId="1" applyFont="1"/>
    <xf numFmtId="44" fontId="3" fillId="0" borderId="0" xfId="1" applyFont="1"/>
    <xf numFmtId="4" fontId="2" fillId="0" borderId="0" xfId="0" applyNumberFormat="1" applyFont="1"/>
    <xf numFmtId="4" fontId="5" fillId="0" borderId="16" xfId="2" applyNumberFormat="1" applyFont="1" applyBorder="1"/>
    <xf numFmtId="0" fontId="5" fillId="3" borderId="9" xfId="0" applyFont="1" applyFill="1" applyBorder="1"/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6" fillId="2" borderId="24" xfId="0" applyFont="1" applyFill="1" applyBorder="1"/>
    <xf numFmtId="0" fontId="6" fillId="0" borderId="20" xfId="0" applyFont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5" fillId="0" borderId="28" xfId="0" applyFont="1" applyBorder="1"/>
    <xf numFmtId="0" fontId="5" fillId="0" borderId="29" xfId="0" applyFont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2" borderId="34" xfId="0" applyFont="1" applyFill="1" applyBorder="1"/>
    <xf numFmtId="0" fontId="6" fillId="0" borderId="29" xfId="0" applyFont="1" applyBorder="1" applyAlignment="1">
      <alignment horizontal="left" vertical="center"/>
    </xf>
    <xf numFmtId="0" fontId="6" fillId="0" borderId="26" xfId="0" applyFont="1" applyBorder="1" applyAlignment="1">
      <alignment horizontal="left"/>
    </xf>
    <xf numFmtId="4" fontId="6" fillId="0" borderId="16" xfId="0" applyNumberFormat="1" applyFont="1" applyBorder="1" applyAlignment="1">
      <alignment horizontal="right" vertical="center"/>
    </xf>
    <xf numFmtId="4" fontId="6" fillId="0" borderId="10" xfId="1" applyNumberFormat="1" applyFont="1" applyBorder="1"/>
    <xf numFmtId="4" fontId="6" fillId="2" borderId="17" xfId="2" applyNumberFormat="1" applyFont="1" applyFill="1" applyBorder="1"/>
    <xf numFmtId="0" fontId="6" fillId="0" borderId="36" xfId="0" applyFont="1" applyBorder="1" applyAlignment="1">
      <alignment horizontal="left" vertical="center"/>
    </xf>
    <xf numFmtId="4" fontId="6" fillId="2" borderId="35" xfId="2" applyNumberFormat="1" applyFont="1" applyFill="1" applyBorder="1"/>
    <xf numFmtId="4" fontId="5" fillId="5" borderId="1" xfId="1" applyNumberFormat="1" applyFont="1" applyFill="1" applyBorder="1"/>
    <xf numFmtId="4" fontId="6" fillId="5" borderId="15" xfId="0" applyNumberFormat="1" applyFont="1" applyFill="1" applyBorder="1" applyAlignment="1">
      <alignment horizontal="right" vertical="center"/>
    </xf>
    <xf numFmtId="4" fontId="6" fillId="5" borderId="1" xfId="1" applyNumberFormat="1" applyFont="1" applyFill="1" applyBorder="1"/>
    <xf numFmtId="4" fontId="2" fillId="5" borderId="0" xfId="0" applyNumberFormat="1" applyFont="1" applyFill="1"/>
    <xf numFmtId="4" fontId="6" fillId="0" borderId="37" xfId="2" applyNumberFormat="1" applyFont="1" applyBorder="1"/>
    <xf numFmtId="4" fontId="6" fillId="5" borderId="17" xfId="1" applyNumberFormat="1" applyFont="1" applyFill="1" applyBorder="1"/>
    <xf numFmtId="4" fontId="2" fillId="6" borderId="0" xfId="0" applyNumberFormat="1" applyFont="1" applyFill="1"/>
    <xf numFmtId="4" fontId="2" fillId="7" borderId="0" xfId="0" applyNumberFormat="1" applyFont="1" applyFill="1"/>
    <xf numFmtId="0" fontId="2" fillId="5" borderId="0" xfId="0" applyFont="1" applyFill="1"/>
    <xf numFmtId="4" fontId="5" fillId="7" borderId="1" xfId="1" applyNumberFormat="1" applyFont="1" applyFill="1" applyBorder="1"/>
    <xf numFmtId="0" fontId="9" fillId="0" borderId="0" xfId="0" applyFont="1"/>
    <xf numFmtId="0" fontId="3" fillId="0" borderId="0" xfId="0" applyFont="1"/>
    <xf numFmtId="17" fontId="2" fillId="0" borderId="0" xfId="0" applyNumberFormat="1" applyFont="1"/>
    <xf numFmtId="0" fontId="5" fillId="0" borderId="14" xfId="0" applyFont="1" applyBorder="1"/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/>
    <xf numFmtId="0" fontId="5" fillId="0" borderId="9" xfId="0" applyFont="1" applyBorder="1" applyAlignment="1">
      <alignment horizontal="left"/>
    </xf>
    <xf numFmtId="0" fontId="2" fillId="4" borderId="0" xfId="0" applyFont="1" applyFill="1"/>
    <xf numFmtId="4" fontId="5" fillId="5" borderId="2" xfId="1" applyNumberFormat="1" applyFont="1" applyFill="1" applyBorder="1"/>
    <xf numFmtId="3" fontId="2" fillId="5" borderId="0" xfId="0" applyNumberFormat="1" applyFont="1" applyFill="1"/>
    <xf numFmtId="4" fontId="5" fillId="5" borderId="30" xfId="1" applyNumberFormat="1" applyFont="1" applyFill="1" applyBorder="1"/>
    <xf numFmtId="0" fontId="5" fillId="0" borderId="7" xfId="0" applyFont="1" applyBorder="1"/>
    <xf numFmtId="0" fontId="5" fillId="0" borderId="1" xfId="0" applyFont="1" applyBorder="1"/>
    <xf numFmtId="0" fontId="6" fillId="0" borderId="9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4" fontId="6" fillId="0" borderId="10" xfId="2" applyNumberFormat="1" applyFont="1" applyBorder="1"/>
    <xf numFmtId="0" fontId="5" fillId="3" borderId="38" xfId="0" applyFont="1" applyFill="1" applyBorder="1"/>
    <xf numFmtId="4" fontId="5" fillId="0" borderId="39" xfId="1" applyNumberFormat="1" applyFont="1" applyFill="1" applyBorder="1"/>
    <xf numFmtId="4" fontId="5" fillId="0" borderId="40" xfId="2" applyNumberFormat="1" applyFont="1" applyBorder="1"/>
    <xf numFmtId="4" fontId="5" fillId="0" borderId="30" xfId="1" applyNumberFormat="1" applyFont="1" applyFill="1" applyBorder="1"/>
    <xf numFmtId="4" fontId="5" fillId="0" borderId="2" xfId="1" applyNumberFormat="1" applyFont="1" applyFill="1" applyBorder="1"/>
    <xf numFmtId="4" fontId="6" fillId="0" borderId="15" xfId="0" applyNumberFormat="1" applyFont="1" applyBorder="1" applyAlignment="1">
      <alignment horizontal="right" vertical="center"/>
    </xf>
    <xf numFmtId="4" fontId="5" fillId="0" borderId="7" xfId="1" applyNumberFormat="1" applyFont="1" applyFill="1" applyBorder="1"/>
    <xf numFmtId="4" fontId="5" fillId="0" borderId="1" xfId="1" applyNumberFormat="1" applyFont="1" applyFill="1" applyBorder="1"/>
    <xf numFmtId="4" fontId="6" fillId="0" borderId="1" xfId="1" applyNumberFormat="1" applyFont="1" applyFill="1" applyBorder="1"/>
    <xf numFmtId="4" fontId="6" fillId="0" borderId="17" xfId="1" applyNumberFormat="1" applyFont="1" applyFill="1" applyBorder="1"/>
    <xf numFmtId="4" fontId="5" fillId="0" borderId="10" xfId="2" applyNumberFormat="1" applyFont="1" applyFill="1" applyBorder="1"/>
    <xf numFmtId="4" fontId="6" fillId="0" borderId="10" xfId="2" applyNumberFormat="1" applyFont="1" applyFill="1" applyBorder="1"/>
    <xf numFmtId="0" fontId="2" fillId="0" borderId="0" xfId="0" applyFont="1" applyAlignment="1">
      <alignment horizontal="center"/>
    </xf>
    <xf numFmtId="4" fontId="5" fillId="0" borderId="16" xfId="2" applyNumberFormat="1" applyFont="1" applyBorder="1" applyAlignment="1">
      <alignment horizontal="center"/>
    </xf>
    <xf numFmtId="4" fontId="5" fillId="0" borderId="40" xfId="2" applyNumberFormat="1" applyFont="1" applyBorder="1" applyAlignment="1">
      <alignment horizontal="center"/>
    </xf>
    <xf numFmtId="4" fontId="6" fillId="2" borderId="35" xfId="2" applyNumberFormat="1" applyFont="1" applyFill="1" applyBorder="1" applyAlignment="1">
      <alignment horizontal="center"/>
    </xf>
    <xf numFmtId="43" fontId="6" fillId="3" borderId="0" xfId="2" applyFont="1" applyFill="1" applyBorder="1" applyAlignment="1">
      <alignment horizontal="center"/>
    </xf>
    <xf numFmtId="49" fontId="5" fillId="0" borderId="10" xfId="2" applyNumberFormat="1" applyFont="1" applyBorder="1" applyAlignment="1">
      <alignment horizontal="center"/>
    </xf>
    <xf numFmtId="4" fontId="6" fillId="2" borderId="6" xfId="2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5" fillId="0" borderId="29" xfId="1" applyNumberFormat="1" applyFont="1" applyFill="1" applyBorder="1"/>
    <xf numFmtId="4" fontId="5" fillId="0" borderId="26" xfId="1" applyNumberFormat="1" applyFont="1" applyFill="1" applyBorder="1"/>
    <xf numFmtId="49" fontId="5" fillId="0" borderId="13" xfId="2" applyNumberFormat="1" applyFont="1" applyBorder="1" applyAlignment="1">
      <alignment horizontal="center"/>
    </xf>
    <xf numFmtId="49" fontId="5" fillId="0" borderId="8" xfId="2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4" fontId="6" fillId="0" borderId="20" xfId="1" applyNumberFormat="1" applyFont="1" applyFill="1" applyBorder="1"/>
    <xf numFmtId="0" fontId="6" fillId="0" borderId="20" xfId="0" applyFont="1" applyBorder="1" applyAlignment="1">
      <alignment horizontal="left"/>
    </xf>
    <xf numFmtId="49" fontId="6" fillId="0" borderId="6" xfId="2" applyNumberFormat="1" applyFont="1" applyBorder="1" applyAlignment="1">
      <alignment horizontal="center"/>
    </xf>
    <xf numFmtId="0" fontId="6" fillId="0" borderId="3" xfId="0" applyFont="1" applyBorder="1"/>
    <xf numFmtId="4" fontId="6" fillId="8" borderId="19" xfId="0" applyNumberFormat="1" applyFont="1" applyFill="1" applyBorder="1" applyAlignment="1">
      <alignment horizontal="center" vertical="center"/>
    </xf>
    <xf numFmtId="4" fontId="6" fillId="8" borderId="6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 vertical="center"/>
    </xf>
    <xf numFmtId="0" fontId="6" fillId="2" borderId="18" xfId="0" applyFont="1" applyFill="1" applyBorder="1"/>
    <xf numFmtId="49" fontId="6" fillId="8" borderId="42" xfId="0" applyNumberFormat="1" applyFont="1" applyFill="1" applyBorder="1" applyAlignment="1">
      <alignment horizontal="center" vertical="center"/>
    </xf>
    <xf numFmtId="4" fontId="6" fillId="2" borderId="20" xfId="2" applyNumberFormat="1" applyFont="1" applyFill="1" applyBorder="1"/>
    <xf numFmtId="0" fontId="3" fillId="0" borderId="48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5" fillId="3" borderId="49" xfId="0" applyFont="1" applyFill="1" applyBorder="1"/>
    <xf numFmtId="0" fontId="6" fillId="2" borderId="41" xfId="0" applyFont="1" applyFill="1" applyBorder="1"/>
    <xf numFmtId="0" fontId="3" fillId="0" borderId="50" xfId="0" applyFont="1" applyBorder="1" applyAlignment="1">
      <alignment horizontal="center" vertical="center"/>
    </xf>
    <xf numFmtId="4" fontId="5" fillId="0" borderId="42" xfId="2" applyNumberFormat="1" applyFont="1" applyBorder="1" applyAlignment="1">
      <alignment horizontal="center"/>
    </xf>
    <xf numFmtId="4" fontId="5" fillId="0" borderId="51" xfId="2" applyNumberFormat="1" applyFont="1" applyBorder="1" applyAlignment="1">
      <alignment horizontal="center"/>
    </xf>
    <xf numFmtId="4" fontId="6" fillId="2" borderId="52" xfId="2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4" fontId="5" fillId="0" borderId="44" xfId="1" applyNumberFormat="1" applyFont="1" applyFill="1" applyBorder="1"/>
    <xf numFmtId="4" fontId="5" fillId="0" borderId="54" xfId="1" applyNumberFormat="1" applyFont="1" applyFill="1" applyBorder="1"/>
    <xf numFmtId="4" fontId="6" fillId="2" borderId="45" xfId="2" applyNumberFormat="1" applyFont="1" applyFill="1" applyBorder="1"/>
    <xf numFmtId="49" fontId="5" fillId="0" borderId="47" xfId="2" applyNumberFormat="1" applyFont="1" applyFill="1" applyBorder="1" applyAlignment="1">
      <alignment horizontal="center"/>
    </xf>
    <xf numFmtId="49" fontId="5" fillId="0" borderId="43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49" fontId="5" fillId="0" borderId="10" xfId="2" applyNumberFormat="1" applyFont="1" applyFill="1" applyBorder="1" applyAlignment="1">
      <alignment horizontal="center"/>
    </xf>
    <xf numFmtId="49" fontId="6" fillId="2" borderId="6" xfId="2" applyNumberFormat="1" applyFont="1" applyFill="1" applyBorder="1" applyAlignment="1">
      <alignment horizontal="center"/>
    </xf>
    <xf numFmtId="14" fontId="2" fillId="0" borderId="0" xfId="0" applyNumberFormat="1" applyFont="1"/>
    <xf numFmtId="49" fontId="5" fillId="0" borderId="46" xfId="2" applyNumberFormat="1" applyFont="1" applyFill="1" applyBorder="1" applyAlignment="1">
      <alignment horizontal="center"/>
    </xf>
    <xf numFmtId="49" fontId="5" fillId="0" borderId="13" xfId="2" applyNumberFormat="1" applyFont="1" applyFill="1" applyBorder="1" applyAlignment="1">
      <alignment horizontal="center"/>
    </xf>
    <xf numFmtId="49" fontId="5" fillId="0" borderId="19" xfId="2" applyNumberFormat="1" applyFont="1" applyBorder="1" applyAlignment="1">
      <alignment horizontal="center"/>
    </xf>
    <xf numFmtId="49" fontId="5" fillId="0" borderId="58" xfId="2" applyNumberFormat="1" applyFont="1" applyFill="1" applyBorder="1" applyAlignment="1">
      <alignment horizontal="center"/>
    </xf>
    <xf numFmtId="49" fontId="5" fillId="0" borderId="37" xfId="2" applyNumberFormat="1" applyFont="1" applyFill="1" applyBorder="1" applyAlignment="1">
      <alignment horizontal="center"/>
    </xf>
    <xf numFmtId="49" fontId="5" fillId="0" borderId="37" xfId="2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right" vertical="center"/>
    </xf>
    <xf numFmtId="4" fontId="5" fillId="0" borderId="36" xfId="1" applyNumberFormat="1" applyFont="1" applyFill="1" applyBorder="1"/>
    <xf numFmtId="0" fontId="6" fillId="0" borderId="18" xfId="0" applyFont="1" applyBorder="1"/>
    <xf numFmtId="49" fontId="5" fillId="0" borderId="50" xfId="2" applyNumberFormat="1" applyFont="1" applyBorder="1" applyAlignment="1">
      <alignment horizontal="center"/>
    </xf>
    <xf numFmtId="49" fontId="6" fillId="0" borderId="33" xfId="2" applyNumberFormat="1" applyFont="1" applyBorder="1" applyAlignment="1">
      <alignment horizontal="center"/>
    </xf>
    <xf numFmtId="49" fontId="5" fillId="0" borderId="6" xfId="2" applyNumberFormat="1" applyFont="1" applyBorder="1" applyAlignment="1">
      <alignment horizontal="center"/>
    </xf>
    <xf numFmtId="49" fontId="5" fillId="0" borderId="33" xfId="2" applyNumberFormat="1" applyFont="1" applyBorder="1" applyAlignment="1">
      <alignment horizontal="center"/>
    </xf>
    <xf numFmtId="44" fontId="2" fillId="0" borderId="0" xfId="1" applyFont="1" applyFill="1"/>
    <xf numFmtId="44" fontId="2" fillId="0" borderId="0" xfId="0" applyNumberFormat="1" applyFont="1"/>
    <xf numFmtId="44" fontId="3" fillId="0" borderId="0" xfId="0" applyNumberFormat="1" applyFont="1"/>
    <xf numFmtId="0" fontId="5" fillId="0" borderId="59" xfId="0" applyFont="1" applyBorder="1" applyAlignment="1">
      <alignment horizontal="left"/>
    </xf>
    <xf numFmtId="0" fontId="5" fillId="0" borderId="26" xfId="0" applyFont="1" applyBorder="1"/>
    <xf numFmtId="4" fontId="5" fillId="0" borderId="26" xfId="2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23" xfId="0" applyFont="1" applyBorder="1"/>
    <xf numFmtId="4" fontId="5" fillId="0" borderId="46" xfId="2" applyNumberFormat="1" applyFont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0</xdr:row>
      <xdr:rowOff>123825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6AE79F2-51FC-4998-9FFD-DCC3D8115F9D}"/>
            </a:ext>
          </a:extLst>
        </xdr:cNvPr>
        <xdr:cNvSpPr txBox="1"/>
      </xdr:nvSpPr>
      <xdr:spPr>
        <a:xfrm>
          <a:off x="587692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9525</xdr:colOff>
      <xdr:row>3</xdr:row>
      <xdr:rowOff>171451</xdr:rowOff>
    </xdr:from>
    <xdr:ext cx="9086849" cy="1114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7E1A6F8-2174-489A-A875-4A38725A2680}"/>
            </a:ext>
          </a:extLst>
        </xdr:cNvPr>
        <xdr:cNvSpPr txBox="1"/>
      </xdr:nvSpPr>
      <xdr:spPr>
        <a:xfrm>
          <a:off x="390525" y="742951"/>
          <a:ext cx="9086849" cy="111442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PRESTAÇÃO DE CONTAS FINAL</a:t>
          </a:r>
          <a:r>
            <a:rPr lang="pt-BR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 CONVÊNIO DE REGIME SIMPLIFICADO - CS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(Lei n° 19.093/2024)</a:t>
          </a: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Município:</a:t>
          </a:r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XXXX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Processo SGP-e: XXXX</a:t>
          </a:r>
          <a:endParaRPr lang="pt-BR">
            <a:effectLst/>
          </a:endParaRPr>
        </a:p>
        <a:p>
          <a:endParaRPr lang="pt-BR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 editAs="oneCell">
    <xdr:from>
      <xdr:col>1</xdr:col>
      <xdr:colOff>371475</xdr:colOff>
      <xdr:row>0</xdr:row>
      <xdr:rowOff>28575</xdr:rowOff>
    </xdr:from>
    <xdr:to>
      <xdr:col>1</xdr:col>
      <xdr:colOff>5915817</xdr:colOff>
      <xdr:row>4</xdr:row>
      <xdr:rowOff>63388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5A38C6-CFCB-4C92-A865-28E5389B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8575"/>
          <a:ext cx="5544342" cy="79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0</xdr:row>
      <xdr:rowOff>123825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639B43E-383E-479D-B8E6-6171A3D120BC}"/>
            </a:ext>
          </a:extLst>
        </xdr:cNvPr>
        <xdr:cNvSpPr txBox="1"/>
      </xdr:nvSpPr>
      <xdr:spPr>
        <a:xfrm>
          <a:off x="587692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47626</xdr:colOff>
      <xdr:row>4</xdr:row>
      <xdr:rowOff>47626</xdr:rowOff>
    </xdr:from>
    <xdr:ext cx="7182716" cy="1114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230A188-3041-45A3-B040-D8CF8CD8B487}"/>
            </a:ext>
          </a:extLst>
        </xdr:cNvPr>
        <xdr:cNvSpPr txBox="1"/>
      </xdr:nvSpPr>
      <xdr:spPr>
        <a:xfrm>
          <a:off x="47626" y="781051"/>
          <a:ext cx="7182716" cy="111442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PRESTAÇÃO DE CONTAS FINAL</a:t>
          </a:r>
          <a:r>
            <a:rPr lang="pt-BR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 TRANSFERÊNCIA ESPECIAL VOLUNTÁRIA - TEV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(Lei n° 18.676/2023)</a:t>
          </a: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Município:</a:t>
          </a:r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Princesa</a:t>
          </a:r>
          <a:endParaRPr lang="pt-BR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Processo SGP-e: SEF 6890/2022</a:t>
          </a:r>
          <a:endParaRPr lang="pt-BR">
            <a:effectLst/>
          </a:endParaRPr>
        </a:p>
        <a:p>
          <a:endParaRPr lang="pt-BR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 editAs="oneCell">
    <xdr:from>
      <xdr:col>0</xdr:col>
      <xdr:colOff>123825</xdr:colOff>
      <xdr:row>0</xdr:row>
      <xdr:rowOff>123825</xdr:rowOff>
    </xdr:from>
    <xdr:to>
      <xdr:col>2</xdr:col>
      <xdr:colOff>353217</xdr:colOff>
      <xdr:row>5</xdr:row>
      <xdr:rowOff>6238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D20128-4A81-45FF-A7FC-1D54344B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544342" cy="790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0</xdr:row>
      <xdr:rowOff>123825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B799D65-49D2-48BA-B625-3700C4127B9C}"/>
            </a:ext>
          </a:extLst>
        </xdr:cNvPr>
        <xdr:cNvSpPr txBox="1"/>
      </xdr:nvSpPr>
      <xdr:spPr>
        <a:xfrm>
          <a:off x="587692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47626</xdr:colOff>
      <xdr:row>4</xdr:row>
      <xdr:rowOff>47626</xdr:rowOff>
    </xdr:from>
    <xdr:ext cx="7182716" cy="1114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B0FA6ED-D952-44AB-BC64-093B8781112E}"/>
            </a:ext>
          </a:extLst>
        </xdr:cNvPr>
        <xdr:cNvSpPr txBox="1"/>
      </xdr:nvSpPr>
      <xdr:spPr>
        <a:xfrm>
          <a:off x="47626" y="781051"/>
          <a:ext cx="7182716" cy="111442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PRESTAÇÃO DE CONTAS FINAL</a:t>
          </a:r>
          <a:r>
            <a:rPr lang="pt-BR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 TRANSFERÊNCIA ESPECIAL VOLUNTÁRIA - TEV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(Lei n° 18.676/2023)</a:t>
          </a: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Município:</a:t>
          </a:r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Processo SGP-e: </a:t>
          </a:r>
          <a:endParaRPr lang="pt-BR">
            <a:effectLst/>
          </a:endParaRPr>
        </a:p>
        <a:p>
          <a:endParaRPr lang="pt-BR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 editAs="oneCell">
    <xdr:from>
      <xdr:col>0</xdr:col>
      <xdr:colOff>123825</xdr:colOff>
      <xdr:row>0</xdr:row>
      <xdr:rowOff>123825</xdr:rowOff>
    </xdr:from>
    <xdr:to>
      <xdr:col>2</xdr:col>
      <xdr:colOff>353217</xdr:colOff>
      <xdr:row>5</xdr:row>
      <xdr:rowOff>15763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170615-8362-40F3-AF72-193C03AA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544342" cy="79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266C-B9F5-49CF-B397-2FC7E9625FA8}">
  <dimension ref="A1:M67"/>
  <sheetViews>
    <sheetView tabSelected="1" zoomScaleNormal="100" zoomScaleSheetLayoutView="100" workbookViewId="0">
      <selection activeCell="D20" sqref="D20"/>
    </sheetView>
  </sheetViews>
  <sheetFormatPr defaultRowHeight="14.25" x14ac:dyDescent="0.2"/>
  <cols>
    <col min="1" max="1" width="6.7109375" style="2" bestFit="1" customWidth="1"/>
    <col min="2" max="2" width="91" style="2" bestFit="1" customWidth="1"/>
    <col min="3" max="3" width="21" style="2" bestFit="1" customWidth="1"/>
    <col min="4" max="4" width="20.5703125" style="90" bestFit="1" customWidth="1"/>
    <col min="5" max="6" width="19" style="90" customWidth="1"/>
    <col min="7" max="7" width="10.140625" style="2" bestFit="1" customWidth="1"/>
    <col min="8" max="8" width="13.140625" style="2" bestFit="1" customWidth="1"/>
    <col min="9" max="10" width="18" style="2" bestFit="1" customWidth="1"/>
    <col min="11" max="11" width="19.7109375" style="2" customWidth="1"/>
    <col min="12" max="12" width="9.140625" style="2"/>
    <col min="13" max="13" width="16.140625" style="2" bestFit="1" customWidth="1"/>
    <col min="14" max="16384" width="9.140625" style="2"/>
  </cols>
  <sheetData>
    <row r="1" spans="1:10" ht="15" customHeight="1" x14ac:dyDescent="0.2">
      <c r="A1" s="155"/>
      <c r="B1" s="156"/>
      <c r="C1" s="156"/>
      <c r="D1" s="156"/>
      <c r="E1" s="156"/>
      <c r="F1" s="157"/>
    </row>
    <row r="2" spans="1:10" ht="15" customHeight="1" x14ac:dyDescent="0.2">
      <c r="A2" s="158"/>
      <c r="B2" s="159"/>
      <c r="C2" s="159"/>
      <c r="D2" s="159"/>
      <c r="E2" s="159"/>
      <c r="F2" s="160"/>
    </row>
    <row r="3" spans="1:10" ht="15" customHeight="1" x14ac:dyDescent="0.2">
      <c r="A3" s="158"/>
      <c r="B3" s="159"/>
      <c r="C3" s="159"/>
      <c r="D3" s="159"/>
      <c r="E3" s="159"/>
      <c r="F3" s="160"/>
    </row>
    <row r="4" spans="1:10" ht="15" customHeight="1" x14ac:dyDescent="0.2">
      <c r="A4" s="158"/>
      <c r="B4" s="159"/>
      <c r="C4" s="159"/>
      <c r="D4" s="159"/>
      <c r="E4" s="159"/>
      <c r="F4" s="160"/>
    </row>
    <row r="5" spans="1:10" ht="15" customHeight="1" x14ac:dyDescent="0.2">
      <c r="A5" s="158"/>
      <c r="B5" s="159"/>
      <c r="C5" s="159"/>
      <c r="D5" s="159"/>
      <c r="E5" s="159"/>
      <c r="F5" s="160"/>
    </row>
    <row r="6" spans="1:10" ht="15" customHeight="1" x14ac:dyDescent="0.2">
      <c r="A6" s="158"/>
      <c r="B6" s="159"/>
      <c r="C6" s="159"/>
      <c r="D6" s="159"/>
      <c r="E6" s="159"/>
      <c r="F6" s="160"/>
    </row>
    <row r="7" spans="1:10" ht="15" customHeight="1" x14ac:dyDescent="0.2">
      <c r="A7" s="158"/>
      <c r="B7" s="159"/>
      <c r="C7" s="159"/>
      <c r="D7" s="159"/>
      <c r="E7" s="159"/>
      <c r="F7" s="160"/>
    </row>
    <row r="8" spans="1:10" ht="15" customHeight="1" x14ac:dyDescent="0.2">
      <c r="A8" s="158"/>
      <c r="B8" s="159"/>
      <c r="C8" s="159"/>
      <c r="D8" s="159"/>
      <c r="E8" s="159"/>
      <c r="F8" s="160"/>
    </row>
    <row r="9" spans="1:10" ht="15" customHeight="1" x14ac:dyDescent="0.2">
      <c r="A9" s="158"/>
      <c r="B9" s="159"/>
      <c r="C9" s="159"/>
      <c r="D9" s="159"/>
      <c r="E9" s="159"/>
      <c r="F9" s="160"/>
    </row>
    <row r="10" spans="1:10" ht="15" customHeight="1" x14ac:dyDescent="0.2">
      <c r="A10" s="158"/>
      <c r="B10" s="159"/>
      <c r="C10" s="159"/>
      <c r="D10" s="159"/>
      <c r="E10" s="159"/>
      <c r="F10" s="160"/>
    </row>
    <row r="11" spans="1:10" ht="15" customHeight="1" thickBot="1" x14ac:dyDescent="0.25">
      <c r="A11" s="161"/>
      <c r="B11" s="162"/>
      <c r="C11" s="162"/>
      <c r="D11" s="162"/>
      <c r="E11" s="162"/>
      <c r="F11" s="163"/>
    </row>
    <row r="12" spans="1:10" ht="20.100000000000001" customHeight="1" x14ac:dyDescent="0.25">
      <c r="A12" s="166" t="s">
        <v>126</v>
      </c>
      <c r="B12" s="166"/>
      <c r="C12" s="166"/>
      <c r="D12" s="166"/>
      <c r="E12" s="166"/>
      <c r="F12" s="166"/>
    </row>
    <row r="13" spans="1:10" ht="15.75" thickBot="1" x14ac:dyDescent="0.3">
      <c r="A13" s="3"/>
      <c r="B13" s="3"/>
      <c r="C13" s="3"/>
      <c r="D13" s="3"/>
      <c r="E13" s="3"/>
      <c r="F13" s="3"/>
    </row>
    <row r="14" spans="1:10" s="5" customFormat="1" ht="15.75" customHeight="1" thickBot="1" x14ac:dyDescent="0.3">
      <c r="A14" s="4" t="s">
        <v>1</v>
      </c>
      <c r="B14" s="117" t="s">
        <v>0</v>
      </c>
      <c r="C14" s="126" t="s">
        <v>32</v>
      </c>
      <c r="D14" s="122" t="s">
        <v>115</v>
      </c>
      <c r="E14" s="42" t="s">
        <v>115</v>
      </c>
      <c r="F14" s="42" t="s">
        <v>115</v>
      </c>
    </row>
    <row r="15" spans="1:10" ht="15.75" customHeight="1" x14ac:dyDescent="0.2">
      <c r="A15" s="27" t="s">
        <v>13</v>
      </c>
      <c r="B15" s="118" t="s">
        <v>119</v>
      </c>
      <c r="C15" s="127">
        <v>0</v>
      </c>
      <c r="D15" s="123"/>
      <c r="E15" s="91"/>
      <c r="F15" s="91"/>
      <c r="J15" s="24"/>
    </row>
    <row r="16" spans="1:10" ht="15.75" customHeight="1" x14ac:dyDescent="0.2">
      <c r="A16" s="152" t="s">
        <v>16</v>
      </c>
      <c r="B16" s="153" t="s">
        <v>19</v>
      </c>
      <c r="C16" s="101">
        <v>0</v>
      </c>
      <c r="D16" s="154"/>
      <c r="E16" s="154"/>
      <c r="F16" s="154"/>
      <c r="J16" s="24"/>
    </row>
    <row r="17" spans="1:13" ht="15.75" customHeight="1" x14ac:dyDescent="0.2">
      <c r="A17" s="152" t="s">
        <v>17</v>
      </c>
      <c r="B17" s="183" t="s">
        <v>128</v>
      </c>
      <c r="C17" s="101">
        <v>0</v>
      </c>
      <c r="D17" s="184"/>
      <c r="E17" s="184"/>
      <c r="F17" s="184"/>
      <c r="J17" s="24"/>
    </row>
    <row r="18" spans="1:13" ht="15.75" customHeight="1" thickBot="1" x14ac:dyDescent="0.25">
      <c r="A18" s="152" t="s">
        <v>124</v>
      </c>
      <c r="B18" s="120" t="s">
        <v>20</v>
      </c>
      <c r="C18" s="128">
        <v>0</v>
      </c>
      <c r="D18" s="124"/>
      <c r="E18" s="92"/>
      <c r="F18" s="92"/>
    </row>
    <row r="19" spans="1:13" ht="15.75" customHeight="1" thickBot="1" x14ac:dyDescent="0.3">
      <c r="A19" s="10" t="s">
        <v>1</v>
      </c>
      <c r="B19" s="121" t="s">
        <v>129</v>
      </c>
      <c r="C19" s="129">
        <f>C15+C18+C16+C17</f>
        <v>0</v>
      </c>
      <c r="D19" s="125"/>
      <c r="E19" s="93"/>
      <c r="F19" s="93"/>
    </row>
    <row r="20" spans="1:13" ht="15.75" customHeight="1" thickBot="1" x14ac:dyDescent="0.3">
      <c r="A20" s="12"/>
      <c r="B20" s="13"/>
      <c r="C20" s="14"/>
      <c r="D20" s="94"/>
      <c r="E20" s="94"/>
      <c r="F20" s="94"/>
    </row>
    <row r="21" spans="1:13" s="5" customFormat="1" ht="15.75" customHeight="1" thickBot="1" x14ac:dyDescent="0.3">
      <c r="A21" s="34" t="s">
        <v>2</v>
      </c>
      <c r="B21" s="97" t="s">
        <v>86</v>
      </c>
      <c r="C21" s="99" t="s">
        <v>32</v>
      </c>
      <c r="D21" s="98" t="s">
        <v>117</v>
      </c>
      <c r="E21" s="16" t="s">
        <v>116</v>
      </c>
      <c r="F21" s="16" t="s">
        <v>120</v>
      </c>
    </row>
    <row r="22" spans="1:13" s="5" customFormat="1" ht="15.75" customHeight="1" thickBot="1" x14ac:dyDescent="0.3">
      <c r="A22" s="34" t="s">
        <v>15</v>
      </c>
      <c r="B22" s="104" t="s">
        <v>104</v>
      </c>
      <c r="C22" s="142">
        <v>0</v>
      </c>
      <c r="D22" s="109"/>
      <c r="E22" s="110"/>
      <c r="F22" s="110"/>
    </row>
    <row r="23" spans="1:13" ht="15.75" customHeight="1" x14ac:dyDescent="0.2">
      <c r="A23" s="39" t="s">
        <v>24</v>
      </c>
      <c r="B23" s="118" t="s">
        <v>104</v>
      </c>
      <c r="C23" s="127">
        <v>0</v>
      </c>
      <c r="D23" s="130"/>
      <c r="E23" s="132"/>
      <c r="F23" s="103"/>
      <c r="I23" s="22"/>
      <c r="J23" s="149"/>
      <c r="M23" s="22"/>
    </row>
    <row r="24" spans="1:13" ht="15.75" customHeight="1" x14ac:dyDescent="0.2">
      <c r="A24" s="35" t="s">
        <v>25</v>
      </c>
      <c r="B24" s="119" t="s">
        <v>105</v>
      </c>
      <c r="C24" s="101">
        <v>0</v>
      </c>
      <c r="D24" s="131"/>
      <c r="E24" s="133"/>
      <c r="F24" s="95"/>
      <c r="M24" s="22"/>
    </row>
    <row r="25" spans="1:13" ht="15.75" customHeight="1" thickBot="1" x14ac:dyDescent="0.3">
      <c r="A25" s="35" t="s">
        <v>54</v>
      </c>
      <c r="B25" s="119" t="s">
        <v>106</v>
      </c>
      <c r="C25" s="143">
        <v>0</v>
      </c>
      <c r="D25" s="139"/>
      <c r="E25" s="140"/>
      <c r="F25" s="141"/>
      <c r="I25" s="23"/>
      <c r="K25" s="22"/>
      <c r="M25" s="22"/>
    </row>
    <row r="26" spans="1:13" ht="15.75" customHeight="1" thickBot="1" x14ac:dyDescent="0.3">
      <c r="A26" s="106" t="s">
        <v>10</v>
      </c>
      <c r="B26" s="104" t="s">
        <v>104</v>
      </c>
      <c r="C26" s="105">
        <f>C27+C28+C29</f>
        <v>0</v>
      </c>
      <c r="D26" s="109"/>
      <c r="E26" s="110"/>
      <c r="F26" s="110"/>
      <c r="I26" s="22"/>
      <c r="K26" s="22"/>
      <c r="M26" s="22"/>
    </row>
    <row r="27" spans="1:13" ht="15.75" customHeight="1" x14ac:dyDescent="0.2">
      <c r="A27" s="39" t="s">
        <v>26</v>
      </c>
      <c r="B27" s="119" t="s">
        <v>104</v>
      </c>
      <c r="C27" s="101">
        <v>0</v>
      </c>
      <c r="D27" s="130"/>
      <c r="E27" s="132"/>
      <c r="F27" s="103"/>
      <c r="I27" s="22"/>
      <c r="J27" s="150"/>
      <c r="K27" s="22"/>
      <c r="M27" s="22"/>
    </row>
    <row r="28" spans="1:13" ht="15.75" customHeight="1" x14ac:dyDescent="0.2">
      <c r="A28" s="35" t="s">
        <v>27</v>
      </c>
      <c r="B28" s="119" t="s">
        <v>105</v>
      </c>
      <c r="C28" s="101">
        <v>0</v>
      </c>
      <c r="D28" s="131"/>
      <c r="E28" s="133"/>
      <c r="F28" s="95"/>
      <c r="I28" s="22"/>
      <c r="K28" s="22"/>
      <c r="M28" s="22"/>
    </row>
    <row r="29" spans="1:13" ht="15.75" customHeight="1" thickBot="1" x14ac:dyDescent="0.25">
      <c r="A29" s="36" t="s">
        <v>55</v>
      </c>
      <c r="B29" s="119" t="s">
        <v>106</v>
      </c>
      <c r="C29" s="101">
        <v>0</v>
      </c>
      <c r="D29" s="136"/>
      <c r="E29" s="137"/>
      <c r="F29" s="102"/>
      <c r="I29" s="22"/>
      <c r="K29" s="22"/>
      <c r="M29" s="22"/>
    </row>
    <row r="30" spans="1:13" ht="15.75" customHeight="1" thickBot="1" x14ac:dyDescent="0.3">
      <c r="A30" s="106" t="s">
        <v>11</v>
      </c>
      <c r="B30" s="104" t="s">
        <v>104</v>
      </c>
      <c r="C30" s="105">
        <v>0</v>
      </c>
      <c r="D30" s="111"/>
      <c r="E30" s="112"/>
      <c r="F30" s="112"/>
      <c r="I30" s="23"/>
      <c r="K30" s="22"/>
      <c r="M30" s="22"/>
    </row>
    <row r="31" spans="1:13" ht="15.75" customHeight="1" x14ac:dyDescent="0.2">
      <c r="A31" s="39" t="s">
        <v>28</v>
      </c>
      <c r="B31" s="119" t="s">
        <v>104</v>
      </c>
      <c r="C31" s="101">
        <v>0</v>
      </c>
      <c r="D31" s="130"/>
      <c r="E31" s="132"/>
      <c r="F31" s="103"/>
      <c r="K31" s="22"/>
      <c r="M31" s="22"/>
    </row>
    <row r="32" spans="1:13" ht="15.75" customHeight="1" x14ac:dyDescent="0.2">
      <c r="A32" s="35" t="s">
        <v>29</v>
      </c>
      <c r="B32" s="119" t="s">
        <v>105</v>
      </c>
      <c r="C32" s="101">
        <v>0</v>
      </c>
      <c r="D32" s="131"/>
      <c r="E32" s="133"/>
      <c r="F32" s="95"/>
      <c r="K32" s="22"/>
      <c r="M32" s="22"/>
    </row>
    <row r="33" spans="1:13" ht="15.75" customHeight="1" thickBot="1" x14ac:dyDescent="0.25">
      <c r="A33" s="36" t="s">
        <v>56</v>
      </c>
      <c r="B33" s="119" t="s">
        <v>106</v>
      </c>
      <c r="C33" s="101">
        <v>0</v>
      </c>
      <c r="D33" s="136"/>
      <c r="E33" s="137"/>
      <c r="F33" s="102"/>
      <c r="I33" s="24"/>
      <c r="K33" s="22"/>
      <c r="M33" s="22"/>
    </row>
    <row r="34" spans="1:13" ht="15.75" customHeight="1" thickBot="1" x14ac:dyDescent="0.3">
      <c r="A34" s="106" t="s">
        <v>12</v>
      </c>
      <c r="B34" s="104" t="s">
        <v>104</v>
      </c>
      <c r="C34" s="105">
        <v>0</v>
      </c>
      <c r="D34" s="111"/>
      <c r="E34" s="112"/>
      <c r="F34" s="112"/>
      <c r="K34" s="22"/>
      <c r="M34" s="22"/>
    </row>
    <row r="35" spans="1:13" ht="15.75" customHeight="1" x14ac:dyDescent="0.2">
      <c r="A35" s="39" t="s">
        <v>61</v>
      </c>
      <c r="B35" s="119" t="s">
        <v>104</v>
      </c>
      <c r="C35" s="101">
        <v>0</v>
      </c>
      <c r="D35" s="130"/>
      <c r="E35" s="132"/>
      <c r="F35" s="103"/>
      <c r="K35" s="22"/>
      <c r="M35" s="22"/>
    </row>
    <row r="36" spans="1:13" ht="15.75" customHeight="1" x14ac:dyDescent="0.2">
      <c r="A36" s="35" t="s">
        <v>62</v>
      </c>
      <c r="B36" s="119" t="s">
        <v>105</v>
      </c>
      <c r="C36" s="101">
        <v>0</v>
      </c>
      <c r="D36" s="131"/>
      <c r="E36" s="133"/>
      <c r="F36" s="95"/>
      <c r="K36" s="22"/>
      <c r="M36" s="22"/>
    </row>
    <row r="37" spans="1:13" ht="15.75" customHeight="1" thickBot="1" x14ac:dyDescent="0.25">
      <c r="A37" s="36" t="s">
        <v>63</v>
      </c>
      <c r="B37" s="119" t="s">
        <v>106</v>
      </c>
      <c r="C37" s="101">
        <v>0</v>
      </c>
      <c r="D37" s="136"/>
      <c r="E37" s="137"/>
      <c r="F37" s="102"/>
      <c r="K37" s="22"/>
      <c r="M37" s="22"/>
    </row>
    <row r="38" spans="1:13" ht="15.75" customHeight="1" thickBot="1" x14ac:dyDescent="0.3">
      <c r="A38" s="106" t="s">
        <v>60</v>
      </c>
      <c r="B38" s="104" t="s">
        <v>104</v>
      </c>
      <c r="C38" s="105">
        <f>C39+C40+C41</f>
        <v>0</v>
      </c>
      <c r="D38" s="111"/>
      <c r="E38" s="112"/>
      <c r="F38" s="112"/>
      <c r="K38" s="22"/>
    </row>
    <row r="39" spans="1:13" ht="15.75" customHeight="1" x14ac:dyDescent="0.2">
      <c r="A39" s="39" t="s">
        <v>64</v>
      </c>
      <c r="B39" s="119" t="s">
        <v>104</v>
      </c>
      <c r="C39" s="101">
        <v>0</v>
      </c>
      <c r="D39" s="130"/>
      <c r="E39" s="132"/>
      <c r="F39" s="103"/>
      <c r="K39" s="22"/>
    </row>
    <row r="40" spans="1:13" ht="15.75" customHeight="1" x14ac:dyDescent="0.2">
      <c r="A40" s="35" t="s">
        <v>65</v>
      </c>
      <c r="B40" s="119" t="s">
        <v>105</v>
      </c>
      <c r="C40" s="101">
        <v>0</v>
      </c>
      <c r="D40" s="131"/>
      <c r="E40" s="133"/>
      <c r="F40" s="95"/>
      <c r="K40" s="22"/>
    </row>
    <row r="41" spans="1:13" ht="15.75" customHeight="1" thickBot="1" x14ac:dyDescent="0.25">
      <c r="A41" s="36" t="s">
        <v>66</v>
      </c>
      <c r="B41" s="119" t="s">
        <v>106</v>
      </c>
      <c r="C41" s="101">
        <v>0</v>
      </c>
      <c r="D41" s="136"/>
      <c r="E41" s="137"/>
      <c r="F41" s="102"/>
      <c r="J41" s="135"/>
      <c r="K41" s="22"/>
    </row>
    <row r="42" spans="1:13" ht="15.75" customHeight="1" thickBot="1" x14ac:dyDescent="0.3">
      <c r="A42" s="106" t="s">
        <v>67</v>
      </c>
      <c r="B42" s="104" t="s">
        <v>104</v>
      </c>
      <c r="C42" s="105">
        <f>C43+C44+C45</f>
        <v>0</v>
      </c>
      <c r="D42" s="111"/>
      <c r="E42" s="112"/>
      <c r="F42" s="112"/>
      <c r="K42" s="22"/>
    </row>
    <row r="43" spans="1:13" ht="15.75" customHeight="1" x14ac:dyDescent="0.2">
      <c r="A43" s="39" t="s">
        <v>68</v>
      </c>
      <c r="B43" s="119" t="s">
        <v>104</v>
      </c>
      <c r="C43" s="100">
        <v>0</v>
      </c>
      <c r="D43" s="130"/>
      <c r="E43" s="132"/>
      <c r="F43" s="103"/>
      <c r="K43" s="22"/>
    </row>
    <row r="44" spans="1:13" ht="15.75" customHeight="1" x14ac:dyDescent="0.2">
      <c r="A44" s="39" t="s">
        <v>69</v>
      </c>
      <c r="B44" s="119" t="s">
        <v>105</v>
      </c>
      <c r="C44" s="101">
        <v>0</v>
      </c>
      <c r="D44" s="130"/>
      <c r="E44" s="133"/>
      <c r="F44" s="95"/>
      <c r="K44" s="22"/>
    </row>
    <row r="45" spans="1:13" ht="15.75" customHeight="1" thickBot="1" x14ac:dyDescent="0.25">
      <c r="A45" s="39" t="s">
        <v>70</v>
      </c>
      <c r="B45" s="119" t="s">
        <v>106</v>
      </c>
      <c r="C45" s="101">
        <v>0</v>
      </c>
      <c r="D45" s="131"/>
      <c r="E45" s="133"/>
      <c r="F45" s="95"/>
      <c r="K45" s="22"/>
    </row>
    <row r="46" spans="1:13" ht="15.75" customHeight="1" thickBot="1" x14ac:dyDescent="0.3">
      <c r="A46" s="106" t="s">
        <v>71</v>
      </c>
      <c r="B46" s="104" t="s">
        <v>104</v>
      </c>
      <c r="C46" s="105">
        <f>C47+C48+C49</f>
        <v>0</v>
      </c>
      <c r="D46" s="111"/>
      <c r="E46" s="112"/>
      <c r="F46" s="112"/>
      <c r="K46" s="22"/>
    </row>
    <row r="47" spans="1:13" ht="15.75" customHeight="1" x14ac:dyDescent="0.2">
      <c r="A47" s="39" t="s">
        <v>72</v>
      </c>
      <c r="B47" s="119" t="s">
        <v>104</v>
      </c>
      <c r="C47" s="100">
        <v>0</v>
      </c>
      <c r="D47" s="130"/>
      <c r="E47" s="132"/>
      <c r="F47" s="103"/>
      <c r="K47" s="22"/>
    </row>
    <row r="48" spans="1:13" ht="15.75" customHeight="1" x14ac:dyDescent="0.25">
      <c r="A48" s="39" t="s">
        <v>73</v>
      </c>
      <c r="B48" s="119" t="s">
        <v>105</v>
      </c>
      <c r="C48" s="101">
        <v>0</v>
      </c>
      <c r="D48" s="130"/>
      <c r="E48" s="133"/>
      <c r="F48" s="95"/>
      <c r="K48" s="151"/>
    </row>
    <row r="49" spans="1:10" ht="15.75" customHeight="1" thickBot="1" x14ac:dyDescent="0.25">
      <c r="A49" s="39" t="s">
        <v>74</v>
      </c>
      <c r="B49" s="119" t="s">
        <v>106</v>
      </c>
      <c r="C49" s="101">
        <v>0</v>
      </c>
      <c r="D49" s="131"/>
      <c r="E49" s="133"/>
      <c r="F49" s="95"/>
    </row>
    <row r="50" spans="1:10" ht="15.75" customHeight="1" thickBot="1" x14ac:dyDescent="0.3">
      <c r="A50" s="106" t="s">
        <v>75</v>
      </c>
      <c r="B50" s="108" t="s">
        <v>125</v>
      </c>
      <c r="C50" s="105">
        <v>0</v>
      </c>
      <c r="D50" s="138"/>
      <c r="E50" s="147"/>
      <c r="F50" s="107"/>
    </row>
    <row r="51" spans="1:10" ht="15.75" thickBot="1" x14ac:dyDescent="0.3">
      <c r="A51" s="106" t="s">
        <v>79</v>
      </c>
      <c r="B51" s="108" t="s">
        <v>121</v>
      </c>
      <c r="C51" s="105">
        <v>0</v>
      </c>
      <c r="D51" s="138"/>
      <c r="E51" s="147"/>
      <c r="F51" s="107"/>
    </row>
    <row r="52" spans="1:10" ht="15.75" thickBot="1" x14ac:dyDescent="0.3">
      <c r="A52" s="106" t="s">
        <v>83</v>
      </c>
      <c r="B52" s="144" t="s">
        <v>122</v>
      </c>
      <c r="C52" s="105">
        <v>0</v>
      </c>
      <c r="D52" s="145"/>
      <c r="E52" s="148"/>
      <c r="F52" s="146"/>
    </row>
    <row r="53" spans="1:10" ht="15.75" thickBot="1" x14ac:dyDescent="0.3">
      <c r="A53" s="37" t="s">
        <v>2</v>
      </c>
      <c r="B53" s="114" t="s">
        <v>130</v>
      </c>
      <c r="C53" s="116">
        <f>C22+C26+C30+C34+C38+C42+C46+C51+C52+C50</f>
        <v>0</v>
      </c>
      <c r="D53" s="115"/>
      <c r="E53" s="113"/>
      <c r="F53" s="113"/>
      <c r="H53" s="24"/>
    </row>
    <row r="54" spans="1:10" ht="15.75" thickBot="1" x14ac:dyDescent="0.3">
      <c r="A54" s="164"/>
      <c r="B54" s="164"/>
      <c r="C54" s="164"/>
      <c r="D54" s="164"/>
      <c r="J54" s="24"/>
    </row>
    <row r="55" spans="1:10" ht="13.5" customHeight="1" thickBot="1" x14ac:dyDescent="0.3">
      <c r="A55" s="17" t="s">
        <v>4</v>
      </c>
      <c r="B55" s="18" t="s">
        <v>14</v>
      </c>
      <c r="C55" s="11">
        <f>C19-C53</f>
        <v>0</v>
      </c>
      <c r="D55" s="96"/>
      <c r="E55" s="96"/>
      <c r="F55" s="96"/>
      <c r="H55" s="24"/>
    </row>
    <row r="56" spans="1:10" ht="15" x14ac:dyDescent="0.25">
      <c r="A56" s="167"/>
      <c r="B56" s="167"/>
      <c r="C56" s="167"/>
      <c r="D56" s="167"/>
      <c r="E56" s="167"/>
      <c r="F56" s="167"/>
      <c r="H56" s="24"/>
    </row>
    <row r="57" spans="1:10" ht="15.75" x14ac:dyDescent="0.25">
      <c r="A57" s="165" t="s">
        <v>127</v>
      </c>
      <c r="B57" s="165"/>
      <c r="C57" s="165"/>
      <c r="D57" s="165"/>
      <c r="E57" s="165"/>
      <c r="F57" s="165"/>
    </row>
    <row r="58" spans="1:10" ht="15.75" thickBot="1" x14ac:dyDescent="0.3">
      <c r="A58" s="12"/>
      <c r="B58" s="12"/>
      <c r="C58" s="12"/>
      <c r="D58" s="12"/>
      <c r="E58" s="12"/>
      <c r="F58" s="12"/>
    </row>
    <row r="59" spans="1:10" ht="15.75" thickBot="1" x14ac:dyDescent="0.25">
      <c r="A59" s="34" t="s">
        <v>5</v>
      </c>
      <c r="B59" s="31" t="s">
        <v>9</v>
      </c>
      <c r="C59" s="15" t="s">
        <v>32</v>
      </c>
      <c r="D59" s="16" t="s">
        <v>115</v>
      </c>
      <c r="E59" s="16" t="s">
        <v>115</v>
      </c>
      <c r="F59" s="16" t="s">
        <v>118</v>
      </c>
    </row>
    <row r="60" spans="1:10" x14ac:dyDescent="0.2">
      <c r="A60" s="39" t="s">
        <v>7</v>
      </c>
      <c r="B60" s="38" t="s">
        <v>111</v>
      </c>
      <c r="C60" s="6">
        <v>0</v>
      </c>
      <c r="D60" s="103">
        <f t="shared" ref="D60:F61" si="0">SUM(C60:C60)</f>
        <v>0</v>
      </c>
      <c r="E60" s="103">
        <f t="shared" si="0"/>
        <v>0</v>
      </c>
      <c r="F60" s="103">
        <f t="shared" si="0"/>
        <v>0</v>
      </c>
    </row>
    <row r="61" spans="1:10" ht="15" thickBot="1" x14ac:dyDescent="0.25">
      <c r="A61" s="39" t="s">
        <v>8</v>
      </c>
      <c r="B61" s="32" t="s">
        <v>112</v>
      </c>
      <c r="C61" s="21">
        <v>0</v>
      </c>
      <c r="D61" s="95">
        <f t="shared" si="0"/>
        <v>0</v>
      </c>
      <c r="E61" s="95">
        <f t="shared" si="0"/>
        <v>0</v>
      </c>
      <c r="F61" s="95">
        <f t="shared" si="0"/>
        <v>0</v>
      </c>
    </row>
    <row r="62" spans="1:10" ht="15.75" thickBot="1" x14ac:dyDescent="0.3">
      <c r="A62" s="37" t="s">
        <v>5</v>
      </c>
      <c r="B62" s="33" t="s">
        <v>22</v>
      </c>
      <c r="C62" s="11">
        <f>C60+C61</f>
        <v>0</v>
      </c>
      <c r="D62" s="134"/>
      <c r="E62" s="134"/>
      <c r="F62" s="134"/>
    </row>
    <row r="63" spans="1:10" ht="15.75" thickBot="1" x14ac:dyDescent="0.3">
      <c r="A63" s="30"/>
      <c r="B63" s="13"/>
      <c r="C63" s="14"/>
      <c r="D63" s="94"/>
      <c r="E63" s="94"/>
      <c r="F63" s="94"/>
    </row>
    <row r="64" spans="1:10" ht="15.75" thickBot="1" x14ac:dyDescent="0.3">
      <c r="A64" s="37" t="s">
        <v>6</v>
      </c>
      <c r="B64" s="33" t="s">
        <v>123</v>
      </c>
      <c r="C64" s="11">
        <f>C55-C62</f>
        <v>0</v>
      </c>
      <c r="D64" s="134"/>
      <c r="E64" s="134"/>
      <c r="F64" s="134"/>
    </row>
    <row r="65" spans="2:2" x14ac:dyDescent="0.2">
      <c r="B65" s="22"/>
    </row>
    <row r="66" spans="2:2" x14ac:dyDescent="0.2">
      <c r="B66" s="22"/>
    </row>
    <row r="67" spans="2:2" ht="15" x14ac:dyDescent="0.25">
      <c r="B67" s="23"/>
    </row>
  </sheetData>
  <mergeCells count="5">
    <mergeCell ref="A1:F11"/>
    <mergeCell ref="A54:D54"/>
    <mergeCell ref="A57:F57"/>
    <mergeCell ref="A12:F12"/>
    <mergeCell ref="A56:F56"/>
  </mergeCells>
  <phoneticPr fontId="8" type="noConversion"/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384B-8432-4571-9D69-70D20A701F91}">
  <dimension ref="A1:N57"/>
  <sheetViews>
    <sheetView topLeftCell="A12" zoomScaleNormal="100" zoomScaleSheetLayoutView="100" workbookViewId="0">
      <selection activeCell="F31" sqref="F31"/>
    </sheetView>
  </sheetViews>
  <sheetFormatPr defaultRowHeight="14.25" x14ac:dyDescent="0.2"/>
  <cols>
    <col min="1" max="1" width="5.7109375" style="2" bestFit="1" customWidth="1"/>
    <col min="2" max="2" width="74" style="2" customWidth="1"/>
    <col min="3" max="3" width="21" style="2" bestFit="1" customWidth="1"/>
    <col min="4" max="4" width="18.5703125" style="2" bestFit="1" customWidth="1"/>
    <col min="5" max="5" width="11.28515625" style="2" bestFit="1" customWidth="1"/>
    <col min="6" max="11" width="13.140625" style="2" bestFit="1" customWidth="1"/>
    <col min="12" max="13" width="9.140625" style="2"/>
    <col min="14" max="14" width="10.140625" style="2" bestFit="1" customWidth="1"/>
    <col min="15" max="16384" width="9.140625" style="2"/>
  </cols>
  <sheetData>
    <row r="1" spans="1:7" ht="15" x14ac:dyDescent="0.2">
      <c r="A1" s="168"/>
      <c r="B1" s="169"/>
      <c r="C1" s="169"/>
      <c r="D1" s="170"/>
      <c r="E1" s="1"/>
    </row>
    <row r="2" spans="1:7" x14ac:dyDescent="0.2">
      <c r="A2" s="171"/>
      <c r="B2" s="172"/>
      <c r="C2" s="172"/>
      <c r="D2" s="173"/>
    </row>
    <row r="3" spans="1:7" x14ac:dyDescent="0.2">
      <c r="A3" s="171"/>
      <c r="B3" s="172"/>
      <c r="C3" s="172"/>
      <c r="D3" s="173"/>
    </row>
    <row r="4" spans="1:7" x14ac:dyDescent="0.2">
      <c r="A4" s="171"/>
      <c r="B4" s="172"/>
      <c r="C4" s="172"/>
      <c r="D4" s="173"/>
    </row>
    <row r="5" spans="1:7" x14ac:dyDescent="0.2">
      <c r="A5" s="171"/>
      <c r="B5" s="172"/>
      <c r="C5" s="172"/>
      <c r="D5" s="173"/>
    </row>
    <row r="6" spans="1:7" x14ac:dyDescent="0.2">
      <c r="A6" s="171"/>
      <c r="B6" s="172"/>
      <c r="C6" s="172"/>
      <c r="D6" s="173"/>
    </row>
    <row r="7" spans="1:7" x14ac:dyDescent="0.2">
      <c r="A7" s="171"/>
      <c r="B7" s="172"/>
      <c r="C7" s="172"/>
      <c r="D7" s="173"/>
    </row>
    <row r="8" spans="1:7" x14ac:dyDescent="0.2">
      <c r="A8" s="171"/>
      <c r="B8" s="172"/>
      <c r="C8" s="172"/>
      <c r="D8" s="173"/>
    </row>
    <row r="9" spans="1:7" x14ac:dyDescent="0.2">
      <c r="A9" s="171"/>
      <c r="B9" s="172"/>
      <c r="C9" s="172"/>
      <c r="D9" s="173"/>
    </row>
    <row r="10" spans="1:7" x14ac:dyDescent="0.2">
      <c r="A10" s="171"/>
      <c r="B10" s="172"/>
      <c r="C10" s="172"/>
      <c r="D10" s="173"/>
    </row>
    <row r="11" spans="1:7" ht="15" thickBot="1" x14ac:dyDescent="0.25">
      <c r="A11" s="174"/>
      <c r="B11" s="175"/>
      <c r="C11" s="175"/>
      <c r="D11" s="176"/>
    </row>
    <row r="12" spans="1:7" ht="20.100000000000001" customHeight="1" thickBot="1" x14ac:dyDescent="0.3">
      <c r="A12" s="177" t="s">
        <v>57</v>
      </c>
      <c r="B12" s="178"/>
      <c r="C12" s="178"/>
      <c r="D12" s="179"/>
      <c r="E12" s="62"/>
      <c r="F12" s="62"/>
      <c r="G12" s="62"/>
    </row>
    <row r="13" spans="1:7" ht="15.75" thickBot="1" x14ac:dyDescent="0.3">
      <c r="A13" s="3"/>
      <c r="B13" s="3"/>
      <c r="C13" s="3"/>
      <c r="D13" s="3"/>
      <c r="E13" s="62"/>
      <c r="F13" s="62"/>
      <c r="G13" s="62"/>
    </row>
    <row r="14" spans="1:7" s="5" customFormat="1" ht="15.75" customHeight="1" thickBot="1" x14ac:dyDescent="0.3">
      <c r="A14" s="4" t="s">
        <v>1</v>
      </c>
      <c r="B14" s="40" t="s">
        <v>0</v>
      </c>
      <c r="C14" s="41" t="s">
        <v>32</v>
      </c>
      <c r="D14" s="42" t="s">
        <v>21</v>
      </c>
    </row>
    <row r="15" spans="1:7" ht="15.75" customHeight="1" x14ac:dyDescent="0.2">
      <c r="A15" s="27" t="s">
        <v>13</v>
      </c>
      <c r="B15" s="64" t="s">
        <v>18</v>
      </c>
      <c r="C15" s="72">
        <f>250000+250000</f>
        <v>500000</v>
      </c>
      <c r="D15" s="25">
        <f>SUM(C15:C15)</f>
        <v>500000</v>
      </c>
      <c r="E15" s="71">
        <v>250000</v>
      </c>
      <c r="F15" s="54">
        <v>250000</v>
      </c>
      <c r="G15" s="24"/>
    </row>
    <row r="16" spans="1:7" ht="15.75" customHeight="1" x14ac:dyDescent="0.2">
      <c r="A16" s="28" t="s">
        <v>16</v>
      </c>
      <c r="B16" s="8" t="s">
        <v>19</v>
      </c>
      <c r="C16" s="70">
        <f>80000+22650.79</f>
        <v>102650.79000000001</v>
      </c>
      <c r="D16" s="9">
        <f>SUM(C16:C16)</f>
        <v>102650.79000000001</v>
      </c>
      <c r="E16" s="59">
        <v>80000</v>
      </c>
      <c r="F16" s="69">
        <v>22650.79</v>
      </c>
    </row>
    <row r="17" spans="1:14" ht="15.75" customHeight="1" thickBot="1" x14ac:dyDescent="0.25">
      <c r="A17" s="29" t="s">
        <v>17</v>
      </c>
      <c r="B17" s="26" t="s">
        <v>20</v>
      </c>
      <c r="C17" s="70">
        <f>403.25+2231.51+1841.49+2377.95+1878.33+878.77+158.13+82.85+281.82+1992.29+1771.62</f>
        <v>13898.009999999998</v>
      </c>
      <c r="D17" s="9">
        <f>SUM(C17:C17)</f>
        <v>13898.009999999998</v>
      </c>
      <c r="F17" s="24"/>
      <c r="J17" s="2" t="s">
        <v>34</v>
      </c>
      <c r="K17" s="24">
        <v>580000</v>
      </c>
    </row>
    <row r="18" spans="1:14" ht="15.75" customHeight="1" thickBot="1" x14ac:dyDescent="0.3">
      <c r="A18" s="10" t="s">
        <v>1</v>
      </c>
      <c r="B18" s="43" t="s">
        <v>53</v>
      </c>
      <c r="C18" s="48">
        <f>C15+C16+C17</f>
        <v>616548.80000000005</v>
      </c>
      <c r="D18" s="50">
        <f>D15+D16+D17</f>
        <v>616548.80000000005</v>
      </c>
      <c r="J18" s="2" t="s">
        <v>49</v>
      </c>
      <c r="K18" s="24">
        <v>22650.79</v>
      </c>
    </row>
    <row r="19" spans="1:14" ht="15.75" customHeight="1" thickBot="1" x14ac:dyDescent="0.3">
      <c r="A19" s="12"/>
      <c r="B19" s="13"/>
      <c r="C19" s="14"/>
      <c r="D19" s="14"/>
      <c r="K19" s="24">
        <f>SUM(K17:K18)</f>
        <v>602650.79</v>
      </c>
    </row>
    <row r="20" spans="1:14" s="5" customFormat="1" ht="15.75" customHeight="1" thickBot="1" x14ac:dyDescent="0.3">
      <c r="A20" s="34" t="s">
        <v>2</v>
      </c>
      <c r="B20" s="31" t="s">
        <v>3</v>
      </c>
      <c r="C20" s="15" t="s">
        <v>32</v>
      </c>
      <c r="D20" s="16" t="s">
        <v>21</v>
      </c>
    </row>
    <row r="21" spans="1:14" s="5" customFormat="1" ht="15.75" customHeight="1" x14ac:dyDescent="0.25">
      <c r="A21" s="44" t="s">
        <v>15</v>
      </c>
      <c r="B21" s="65" t="s">
        <v>35</v>
      </c>
      <c r="C21" s="52">
        <f>C22+C23+C24</f>
        <v>329999.99999999994</v>
      </c>
      <c r="D21" s="46">
        <f>D22+D23+D24</f>
        <v>329999.99999999994</v>
      </c>
      <c r="E21" s="5" t="s">
        <v>46</v>
      </c>
    </row>
    <row r="22" spans="1:14" ht="15.75" customHeight="1" x14ac:dyDescent="0.2">
      <c r="A22" s="35" t="s">
        <v>24</v>
      </c>
      <c r="B22" s="68" t="s">
        <v>35</v>
      </c>
      <c r="C22" s="51">
        <v>310360.43</v>
      </c>
      <c r="D22" s="9">
        <f>SUM(C22:C22)</f>
        <v>310360.43</v>
      </c>
    </row>
    <row r="23" spans="1:14" ht="15.75" customHeight="1" x14ac:dyDescent="0.2">
      <c r="A23" s="35" t="s">
        <v>25</v>
      </c>
      <c r="B23" s="68" t="s">
        <v>36</v>
      </c>
      <c r="C23" s="60">
        <v>14402.35</v>
      </c>
      <c r="D23" s="9">
        <f>SUM(C23:C23)</f>
        <v>14402.35</v>
      </c>
      <c r="H23" s="24"/>
    </row>
    <row r="24" spans="1:14" ht="15.75" customHeight="1" x14ac:dyDescent="0.2">
      <c r="A24" s="35" t="s">
        <v>54</v>
      </c>
      <c r="B24" s="68" t="s">
        <v>37</v>
      </c>
      <c r="C24" s="60">
        <v>5237.22</v>
      </c>
      <c r="D24" s="9">
        <f>SUM(C24:C24)</f>
        <v>5237.22</v>
      </c>
      <c r="J24" s="24"/>
    </row>
    <row r="25" spans="1:14" ht="15.75" customHeight="1" x14ac:dyDescent="0.25">
      <c r="A25" s="45" t="s">
        <v>10</v>
      </c>
      <c r="B25" s="66" t="s">
        <v>38</v>
      </c>
      <c r="C25" s="53">
        <f>C26+C27+C28+C29</f>
        <v>249999.99999999997</v>
      </c>
      <c r="D25" s="47">
        <f>D26+D27+D28+D29</f>
        <v>249999.99999999997</v>
      </c>
      <c r="E25" s="2" t="s">
        <v>47</v>
      </c>
      <c r="G25" s="63"/>
      <c r="H25" s="57">
        <f>232451.89+10000+3000</f>
        <v>245451.89</v>
      </c>
      <c r="I25" s="24">
        <v>232451.89</v>
      </c>
      <c r="J25" s="58">
        <v>10000</v>
      </c>
      <c r="K25" s="58">
        <v>3000</v>
      </c>
    </row>
    <row r="26" spans="1:14" ht="15.75" customHeight="1" x14ac:dyDescent="0.2">
      <c r="A26" s="35" t="s">
        <v>26</v>
      </c>
      <c r="B26" s="68" t="s">
        <v>38</v>
      </c>
      <c r="C26" s="51">
        <v>240798.03</v>
      </c>
      <c r="D26" s="9">
        <f>SUM(C26:C26)</f>
        <v>240798.03</v>
      </c>
      <c r="G26" s="63"/>
      <c r="H26" s="57">
        <f>C26+C28+C29</f>
        <v>245451.88999999998</v>
      </c>
      <c r="I26" s="24"/>
      <c r="J26" s="24"/>
      <c r="K26" s="24"/>
    </row>
    <row r="27" spans="1:14" ht="15.75" customHeight="1" x14ac:dyDescent="0.2">
      <c r="A27" s="35" t="s">
        <v>27</v>
      </c>
      <c r="B27" s="68" t="s">
        <v>39</v>
      </c>
      <c r="C27" s="60">
        <v>4548.1099999999997</v>
      </c>
      <c r="D27" s="9">
        <f>SUM(C27:C27)</f>
        <v>4548.1099999999997</v>
      </c>
      <c r="H27" s="24"/>
      <c r="I27" s="24"/>
      <c r="J27" s="24"/>
      <c r="K27" s="24"/>
    </row>
    <row r="28" spans="1:14" ht="15.75" customHeight="1" x14ac:dyDescent="0.2">
      <c r="A28" s="35" t="s">
        <v>55</v>
      </c>
      <c r="B28" s="68" t="s">
        <v>40</v>
      </c>
      <c r="C28" s="60">
        <v>1653.86</v>
      </c>
      <c r="D28" s="9">
        <f>SUM(C28:C28)</f>
        <v>1653.86</v>
      </c>
      <c r="G28" s="63"/>
      <c r="H28" s="24"/>
      <c r="I28" s="24"/>
      <c r="J28" s="24"/>
      <c r="K28" s="24"/>
    </row>
    <row r="29" spans="1:14" ht="15.75" customHeight="1" x14ac:dyDescent="0.2">
      <c r="A29" s="35" t="s">
        <v>30</v>
      </c>
      <c r="B29" s="68" t="s">
        <v>41</v>
      </c>
      <c r="C29" s="60">
        <v>3000</v>
      </c>
      <c r="D29" s="9">
        <f>SUM(C29:C29)</f>
        <v>3000</v>
      </c>
      <c r="G29" s="63"/>
      <c r="H29" s="24"/>
      <c r="I29" s="24"/>
      <c r="J29" s="24"/>
      <c r="K29" s="24"/>
    </row>
    <row r="30" spans="1:14" ht="15.75" customHeight="1" x14ac:dyDescent="0.25">
      <c r="A30" s="45" t="s">
        <v>11</v>
      </c>
      <c r="B30" s="66" t="s">
        <v>42</v>
      </c>
      <c r="C30" s="53">
        <f>C31+C32+C33+C34</f>
        <v>22650.79</v>
      </c>
      <c r="D30" s="47">
        <f>D31+D32+D33+D34</f>
        <v>22650.79</v>
      </c>
      <c r="E30" s="2" t="s">
        <v>48</v>
      </c>
      <c r="H30" s="24"/>
      <c r="I30" s="24"/>
      <c r="J30" s="24"/>
      <c r="K30" s="24"/>
    </row>
    <row r="31" spans="1:14" ht="15.75" customHeight="1" x14ac:dyDescent="0.2">
      <c r="A31" s="35" t="s">
        <v>28</v>
      </c>
      <c r="B31" s="68" t="s">
        <v>42</v>
      </c>
      <c r="C31" s="51">
        <v>18981.36</v>
      </c>
      <c r="D31" s="9">
        <f>SUM(C31:C31)</f>
        <v>18981.36</v>
      </c>
      <c r="H31" s="24"/>
      <c r="I31" s="24"/>
      <c r="J31" s="24"/>
      <c r="K31" s="24"/>
    </row>
    <row r="32" spans="1:14" ht="15.75" customHeight="1" x14ac:dyDescent="0.2">
      <c r="A32" s="35" t="s">
        <v>29</v>
      </c>
      <c r="B32" s="68" t="s">
        <v>43</v>
      </c>
      <c r="C32" s="60">
        <v>2491.59</v>
      </c>
      <c r="D32" s="9">
        <f>SUM(C32:C32)</f>
        <v>2491.59</v>
      </c>
      <c r="H32" s="24"/>
      <c r="I32" s="24"/>
      <c r="J32" s="24"/>
      <c r="K32" s="24"/>
      <c r="N32" s="24"/>
    </row>
    <row r="33" spans="1:11" ht="15.75" customHeight="1" x14ac:dyDescent="0.2">
      <c r="A33" s="35" t="s">
        <v>56</v>
      </c>
      <c r="B33" s="68" t="s">
        <v>44</v>
      </c>
      <c r="C33" s="60">
        <v>906.03</v>
      </c>
      <c r="D33" s="9">
        <f>SUM(C33:C33)</f>
        <v>906.03</v>
      </c>
      <c r="H33" s="24"/>
      <c r="K33" s="24"/>
    </row>
    <row r="34" spans="1:11" ht="15.75" customHeight="1" x14ac:dyDescent="0.2">
      <c r="A34" s="39" t="s">
        <v>31</v>
      </c>
      <c r="B34" s="68" t="s">
        <v>45</v>
      </c>
      <c r="C34" s="60">
        <v>271.81</v>
      </c>
      <c r="D34" s="9">
        <f>SUM(C34:C34)</f>
        <v>271.81</v>
      </c>
      <c r="H34" s="24"/>
      <c r="K34" s="24"/>
    </row>
    <row r="35" spans="1:11" ht="15.75" thickBot="1" x14ac:dyDescent="0.3">
      <c r="A35" s="49" t="s">
        <v>12</v>
      </c>
      <c r="B35" s="67" t="s">
        <v>33</v>
      </c>
      <c r="C35" s="56">
        <v>13898.01</v>
      </c>
      <c r="D35" s="55">
        <f>C35</f>
        <v>13898.01</v>
      </c>
      <c r="K35" s="24"/>
    </row>
    <row r="36" spans="1:11" ht="15.75" customHeight="1" thickBot="1" x14ac:dyDescent="0.3">
      <c r="A36" s="37" t="s">
        <v>2</v>
      </c>
      <c r="B36" s="33" t="s">
        <v>52</v>
      </c>
      <c r="C36" s="11">
        <f>C30+C25+C21+C35</f>
        <v>616548.79999999993</v>
      </c>
      <c r="D36" s="19">
        <f>D30+D25+D21+D35</f>
        <v>616548.79999999993</v>
      </c>
      <c r="J36" s="24"/>
      <c r="K36" s="24"/>
    </row>
    <row r="37" spans="1:11" ht="15.75" customHeight="1" thickBot="1" x14ac:dyDescent="0.3">
      <c r="A37" s="12"/>
      <c r="B37" s="13"/>
      <c r="C37" s="14"/>
      <c r="D37" s="14"/>
      <c r="G37" s="24"/>
      <c r="K37" s="24"/>
    </row>
    <row r="38" spans="1:11" ht="15.75" customHeight="1" thickBot="1" x14ac:dyDescent="0.3">
      <c r="A38" s="17" t="s">
        <v>4</v>
      </c>
      <c r="B38" s="18" t="s">
        <v>14</v>
      </c>
      <c r="C38" s="11">
        <f>C18-C36</f>
        <v>0</v>
      </c>
      <c r="D38" s="19">
        <f>SUM(C38:C38)</f>
        <v>0</v>
      </c>
    </row>
    <row r="39" spans="1:11" ht="15.75" customHeight="1" thickBot="1" x14ac:dyDescent="0.3">
      <c r="A39" s="12"/>
      <c r="B39" s="13"/>
      <c r="C39" s="20"/>
      <c r="D39" s="20"/>
    </row>
    <row r="40" spans="1:11" ht="16.5" thickBot="1" x14ac:dyDescent="0.3">
      <c r="A40" s="180" t="s">
        <v>58</v>
      </c>
      <c r="B40" s="181"/>
      <c r="C40" s="181"/>
      <c r="D40" s="182"/>
      <c r="E40" s="62"/>
      <c r="F40" s="62"/>
    </row>
    <row r="41" spans="1:11" ht="15.75" customHeight="1" thickBot="1" x14ac:dyDescent="0.3">
      <c r="A41" s="12"/>
      <c r="B41" s="12"/>
      <c r="C41" s="12"/>
      <c r="D41" s="12"/>
      <c r="E41" s="62"/>
      <c r="F41" s="62"/>
    </row>
    <row r="42" spans="1:11" s="5" customFormat="1" ht="15.75" customHeight="1" thickBot="1" x14ac:dyDescent="0.25">
      <c r="A42" s="34" t="s">
        <v>5</v>
      </c>
      <c r="B42" s="31" t="s">
        <v>9</v>
      </c>
      <c r="C42" s="15" t="s">
        <v>32</v>
      </c>
      <c r="D42" s="16" t="s">
        <v>21</v>
      </c>
      <c r="G42" s="2"/>
    </row>
    <row r="43" spans="1:11" ht="15.75" customHeight="1" x14ac:dyDescent="0.2">
      <c r="A43" s="39" t="s">
        <v>7</v>
      </c>
      <c r="B43" s="38" t="s">
        <v>50</v>
      </c>
      <c r="C43" s="6">
        <v>0</v>
      </c>
      <c r="D43" s="7">
        <f>SUM(C43:C43)</f>
        <v>0</v>
      </c>
    </row>
    <row r="44" spans="1:11" ht="15.75" customHeight="1" thickBot="1" x14ac:dyDescent="0.25">
      <c r="A44" s="36" t="s">
        <v>8</v>
      </c>
      <c r="B44" s="32" t="s">
        <v>51</v>
      </c>
      <c r="C44" s="21">
        <v>0</v>
      </c>
      <c r="D44" s="9">
        <f>SUM(C44:C44)</f>
        <v>0</v>
      </c>
      <c r="F44" s="24"/>
    </row>
    <row r="45" spans="1:11" ht="15.75" customHeight="1" thickBot="1" x14ac:dyDescent="0.3">
      <c r="A45" s="37" t="s">
        <v>5</v>
      </c>
      <c r="B45" s="33" t="s">
        <v>22</v>
      </c>
      <c r="C45" s="11">
        <f>C43+C44</f>
        <v>0</v>
      </c>
      <c r="D45" s="19">
        <f>SUM(C45:C45)</f>
        <v>0</v>
      </c>
    </row>
    <row r="46" spans="1:11" ht="15.75" customHeight="1" thickBot="1" x14ac:dyDescent="0.3">
      <c r="A46" s="30"/>
      <c r="B46" s="13"/>
      <c r="C46" s="14"/>
      <c r="D46" s="14"/>
    </row>
    <row r="47" spans="1:11" ht="15.75" customHeight="1" thickBot="1" x14ac:dyDescent="0.3">
      <c r="A47" s="37" t="s">
        <v>6</v>
      </c>
      <c r="B47" s="33" t="s">
        <v>23</v>
      </c>
      <c r="C47" s="11">
        <f>C38-C45</f>
        <v>0</v>
      </c>
      <c r="D47" s="19">
        <f>D38-D45</f>
        <v>0</v>
      </c>
    </row>
    <row r="48" spans="1:11" x14ac:dyDescent="0.2">
      <c r="B48" s="22"/>
      <c r="C48" s="22"/>
    </row>
    <row r="49" spans="1:3" x14ac:dyDescent="0.2">
      <c r="B49" s="22"/>
      <c r="C49" s="22"/>
    </row>
    <row r="50" spans="1:3" x14ac:dyDescent="0.2">
      <c r="A50" s="61"/>
      <c r="B50" s="22"/>
      <c r="C50" s="22"/>
    </row>
    <row r="51" spans="1:3" x14ac:dyDescent="0.2">
      <c r="B51" s="22"/>
      <c r="C51" s="22"/>
    </row>
    <row r="52" spans="1:3" x14ac:dyDescent="0.2">
      <c r="B52" s="22"/>
    </row>
    <row r="54" spans="1:3" x14ac:dyDescent="0.2">
      <c r="B54" s="22"/>
    </row>
    <row r="55" spans="1:3" x14ac:dyDescent="0.2">
      <c r="B55" s="22"/>
    </row>
    <row r="56" spans="1:3" x14ac:dyDescent="0.2">
      <c r="B56" s="22"/>
    </row>
    <row r="57" spans="1:3" ht="15" x14ac:dyDescent="0.25">
      <c r="B57" s="23"/>
    </row>
  </sheetData>
  <mergeCells count="3">
    <mergeCell ref="A1:D11"/>
    <mergeCell ref="A12:D12"/>
    <mergeCell ref="A40:D40"/>
  </mergeCells>
  <phoneticPr fontId="8" type="noConversion"/>
  <pageMargins left="0.511811024" right="0.511811024" top="0.78740157499999996" bottom="0.78740157499999996" header="0.31496062000000002" footer="0.31496062000000002"/>
  <pageSetup paperSize="9" scale="63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50C4-363F-4E08-ADA5-4831BA29D79B}">
  <dimension ref="A1:D91"/>
  <sheetViews>
    <sheetView topLeftCell="A12" zoomScaleNormal="100" zoomScaleSheetLayoutView="100" workbookViewId="0">
      <selection activeCell="E23" sqref="E23"/>
    </sheetView>
  </sheetViews>
  <sheetFormatPr defaultRowHeight="14.25" x14ac:dyDescent="0.2"/>
  <cols>
    <col min="1" max="1" width="5.7109375" style="2" bestFit="1" customWidth="1"/>
    <col min="2" max="2" width="74" style="2" customWidth="1"/>
    <col min="3" max="3" width="21" style="2" bestFit="1" customWidth="1"/>
    <col min="4" max="4" width="18.5703125" style="2" bestFit="1" customWidth="1"/>
    <col min="5" max="16384" width="9.140625" style="2"/>
  </cols>
  <sheetData>
    <row r="1" spans="1:4" x14ac:dyDescent="0.2">
      <c r="A1" s="168"/>
      <c r="B1" s="169"/>
      <c r="C1" s="169"/>
      <c r="D1" s="170"/>
    </row>
    <row r="2" spans="1:4" x14ac:dyDescent="0.2">
      <c r="A2" s="171"/>
      <c r="B2" s="172"/>
      <c r="C2" s="172"/>
      <c r="D2" s="173"/>
    </row>
    <row r="3" spans="1:4" x14ac:dyDescent="0.2">
      <c r="A3" s="171"/>
      <c r="B3" s="172"/>
      <c r="C3" s="172"/>
      <c r="D3" s="173"/>
    </row>
    <row r="4" spans="1:4" x14ac:dyDescent="0.2">
      <c r="A4" s="171"/>
      <c r="B4" s="172"/>
      <c r="C4" s="172"/>
      <c r="D4" s="173"/>
    </row>
    <row r="5" spans="1:4" x14ac:dyDescent="0.2">
      <c r="A5" s="171"/>
      <c r="B5" s="172"/>
      <c r="C5" s="172"/>
      <c r="D5" s="173"/>
    </row>
    <row r="6" spans="1:4" x14ac:dyDescent="0.2">
      <c r="A6" s="171"/>
      <c r="B6" s="172"/>
      <c r="C6" s="172"/>
      <c r="D6" s="173"/>
    </row>
    <row r="7" spans="1:4" x14ac:dyDescent="0.2">
      <c r="A7" s="171"/>
      <c r="B7" s="172"/>
      <c r="C7" s="172"/>
      <c r="D7" s="173"/>
    </row>
    <row r="8" spans="1:4" x14ac:dyDescent="0.2">
      <c r="A8" s="171"/>
      <c r="B8" s="172"/>
      <c r="C8" s="172"/>
      <c r="D8" s="173"/>
    </row>
    <row r="9" spans="1:4" x14ac:dyDescent="0.2">
      <c r="A9" s="171"/>
      <c r="B9" s="172"/>
      <c r="C9" s="172"/>
      <c r="D9" s="173"/>
    </row>
    <row r="10" spans="1:4" x14ac:dyDescent="0.2">
      <c r="A10" s="171"/>
      <c r="B10" s="172"/>
      <c r="C10" s="172"/>
      <c r="D10" s="173"/>
    </row>
    <row r="11" spans="1:4" ht="15" thickBot="1" x14ac:dyDescent="0.25">
      <c r="A11" s="174"/>
      <c r="B11" s="175"/>
      <c r="C11" s="175"/>
      <c r="D11" s="176"/>
    </row>
    <row r="12" spans="1:4" ht="20.100000000000001" customHeight="1" thickBot="1" x14ac:dyDescent="0.3">
      <c r="A12" s="177" t="s">
        <v>113</v>
      </c>
      <c r="B12" s="178"/>
      <c r="C12" s="178"/>
      <c r="D12" s="179"/>
    </row>
    <row r="13" spans="1:4" ht="15.75" thickBot="1" x14ac:dyDescent="0.3">
      <c r="A13" s="3"/>
      <c r="B13" s="3"/>
      <c r="C13" s="3"/>
      <c r="D13" s="3"/>
    </row>
    <row r="14" spans="1:4" s="5" customFormat="1" ht="15.75" customHeight="1" thickBot="1" x14ac:dyDescent="0.3">
      <c r="A14" s="4" t="s">
        <v>1</v>
      </c>
      <c r="B14" s="40" t="s">
        <v>0</v>
      </c>
      <c r="C14" s="41" t="s">
        <v>32</v>
      </c>
      <c r="D14" s="42" t="s">
        <v>21</v>
      </c>
    </row>
    <row r="15" spans="1:4" ht="15.75" customHeight="1" x14ac:dyDescent="0.2">
      <c r="A15" s="27" t="s">
        <v>13</v>
      </c>
      <c r="B15" s="64" t="s">
        <v>18</v>
      </c>
      <c r="C15" s="81"/>
      <c r="D15" s="25">
        <f>SUM(C15:C15)</f>
        <v>0</v>
      </c>
    </row>
    <row r="16" spans="1:4" ht="15.75" customHeight="1" x14ac:dyDescent="0.2">
      <c r="A16" s="28" t="s">
        <v>16</v>
      </c>
      <c r="B16" s="8" t="s">
        <v>103</v>
      </c>
      <c r="C16" s="82"/>
      <c r="D16" s="9">
        <f>SUM(C16:C16)</f>
        <v>0</v>
      </c>
    </row>
    <row r="17" spans="1:4" ht="15.75" customHeight="1" thickBot="1" x14ac:dyDescent="0.25">
      <c r="A17" s="29" t="s">
        <v>17</v>
      </c>
      <c r="B17" s="78" t="s">
        <v>20</v>
      </c>
      <c r="C17" s="79"/>
      <c r="D17" s="80">
        <f>SUM(C17:C17)</f>
        <v>0</v>
      </c>
    </row>
    <row r="18" spans="1:4" ht="15.75" customHeight="1" thickBot="1" x14ac:dyDescent="0.3">
      <c r="A18" s="10" t="s">
        <v>1</v>
      </c>
      <c r="B18" s="43" t="s">
        <v>53</v>
      </c>
      <c r="C18" s="48">
        <f>C15+C16+C17</f>
        <v>0</v>
      </c>
      <c r="D18" s="50">
        <f>D15+D16+D17</f>
        <v>0</v>
      </c>
    </row>
    <row r="19" spans="1:4" ht="15.75" customHeight="1" thickBot="1" x14ac:dyDescent="0.3">
      <c r="A19" s="12"/>
      <c r="B19" s="13"/>
      <c r="C19" s="14"/>
      <c r="D19" s="14"/>
    </row>
    <row r="20" spans="1:4" s="5" customFormat="1" ht="15.75" customHeight="1" thickBot="1" x14ac:dyDescent="0.3">
      <c r="A20" s="34" t="s">
        <v>2</v>
      </c>
      <c r="B20" s="31" t="s">
        <v>86</v>
      </c>
      <c r="C20" s="15" t="s">
        <v>32</v>
      </c>
      <c r="D20" s="16" t="s">
        <v>21</v>
      </c>
    </row>
    <row r="21" spans="1:4" s="5" customFormat="1" ht="15.75" customHeight="1" x14ac:dyDescent="0.25">
      <c r="A21" s="44" t="s">
        <v>15</v>
      </c>
      <c r="B21" s="65" t="s">
        <v>104</v>
      </c>
      <c r="C21" s="83">
        <f>C22+C23+C24</f>
        <v>0</v>
      </c>
      <c r="D21" s="46">
        <f>C21</f>
        <v>0</v>
      </c>
    </row>
    <row r="22" spans="1:4" ht="15.75" customHeight="1" x14ac:dyDescent="0.2">
      <c r="A22" s="35" t="s">
        <v>24</v>
      </c>
      <c r="B22" s="73" t="s">
        <v>104</v>
      </c>
      <c r="C22" s="84">
        <v>0</v>
      </c>
      <c r="D22" s="9">
        <f>C22</f>
        <v>0</v>
      </c>
    </row>
    <row r="23" spans="1:4" ht="15.75" customHeight="1" x14ac:dyDescent="0.2">
      <c r="A23" s="35" t="s">
        <v>25</v>
      </c>
      <c r="B23" s="74" t="s">
        <v>105</v>
      </c>
      <c r="C23" s="85">
        <v>0</v>
      </c>
      <c r="D23" s="9">
        <f t="shared" ref="D23:D24" si="0">C23</f>
        <v>0</v>
      </c>
    </row>
    <row r="24" spans="1:4" ht="15.75" customHeight="1" x14ac:dyDescent="0.2">
      <c r="A24" s="35" t="s">
        <v>54</v>
      </c>
      <c r="B24" s="74" t="s">
        <v>106</v>
      </c>
      <c r="C24" s="85">
        <v>0</v>
      </c>
      <c r="D24" s="9">
        <f t="shared" si="0"/>
        <v>0</v>
      </c>
    </row>
    <row r="25" spans="1:4" ht="15.75" customHeight="1" x14ac:dyDescent="0.25">
      <c r="A25" s="45" t="s">
        <v>10</v>
      </c>
      <c r="B25" s="66" t="s">
        <v>104</v>
      </c>
      <c r="C25" s="86">
        <f>C26+C27+C28</f>
        <v>0</v>
      </c>
      <c r="D25" s="47">
        <f>C25</f>
        <v>0</v>
      </c>
    </row>
    <row r="26" spans="1:4" ht="15.75" customHeight="1" x14ac:dyDescent="0.2">
      <c r="A26" s="35" t="s">
        <v>26</v>
      </c>
      <c r="B26" s="74" t="s">
        <v>104</v>
      </c>
      <c r="C26" s="85">
        <v>0</v>
      </c>
      <c r="D26" s="9">
        <f>C26</f>
        <v>0</v>
      </c>
    </row>
    <row r="27" spans="1:4" ht="15.75" customHeight="1" x14ac:dyDescent="0.2">
      <c r="A27" s="35" t="s">
        <v>27</v>
      </c>
      <c r="B27" s="74" t="s">
        <v>105</v>
      </c>
      <c r="C27" s="85">
        <v>0</v>
      </c>
      <c r="D27" s="9">
        <f t="shared" ref="D27:D28" si="1">C27</f>
        <v>0</v>
      </c>
    </row>
    <row r="28" spans="1:4" ht="15.75" customHeight="1" x14ac:dyDescent="0.2">
      <c r="A28" s="35" t="s">
        <v>55</v>
      </c>
      <c r="B28" s="74" t="s">
        <v>106</v>
      </c>
      <c r="C28" s="85">
        <v>0</v>
      </c>
      <c r="D28" s="9">
        <f t="shared" si="1"/>
        <v>0</v>
      </c>
    </row>
    <row r="29" spans="1:4" ht="15.75" customHeight="1" x14ac:dyDescent="0.25">
      <c r="A29" s="45" t="s">
        <v>11</v>
      </c>
      <c r="B29" s="66" t="s">
        <v>107</v>
      </c>
      <c r="C29" s="86">
        <f>C30+C31+C32</f>
        <v>0</v>
      </c>
      <c r="D29" s="47">
        <f>C29</f>
        <v>0</v>
      </c>
    </row>
    <row r="30" spans="1:4" ht="15.75" customHeight="1" x14ac:dyDescent="0.2">
      <c r="A30" s="35" t="s">
        <v>28</v>
      </c>
      <c r="B30" s="74" t="s">
        <v>104</v>
      </c>
      <c r="C30" s="85">
        <v>0</v>
      </c>
      <c r="D30" s="9">
        <f>C30</f>
        <v>0</v>
      </c>
    </row>
    <row r="31" spans="1:4" ht="15.75" customHeight="1" x14ac:dyDescent="0.2">
      <c r="A31" s="35" t="s">
        <v>29</v>
      </c>
      <c r="B31" s="74" t="s">
        <v>105</v>
      </c>
      <c r="C31" s="85">
        <v>0</v>
      </c>
      <c r="D31" s="9">
        <f t="shared" ref="D31:D52" si="2">C31</f>
        <v>0</v>
      </c>
    </row>
    <row r="32" spans="1:4" ht="15.75" customHeight="1" x14ac:dyDescent="0.2">
      <c r="A32" s="35" t="s">
        <v>56</v>
      </c>
      <c r="B32" s="74" t="s">
        <v>106</v>
      </c>
      <c r="C32" s="85">
        <v>0</v>
      </c>
      <c r="D32" s="9">
        <f t="shared" si="2"/>
        <v>0</v>
      </c>
    </row>
    <row r="33" spans="1:4" ht="15.75" customHeight="1" x14ac:dyDescent="0.25">
      <c r="A33" s="45" t="s">
        <v>12</v>
      </c>
      <c r="B33" s="66" t="s">
        <v>104</v>
      </c>
      <c r="C33" s="86">
        <f>C34+C35+C36</f>
        <v>0</v>
      </c>
      <c r="D33" s="77">
        <f t="shared" si="2"/>
        <v>0</v>
      </c>
    </row>
    <row r="34" spans="1:4" ht="15.75" customHeight="1" x14ac:dyDescent="0.2">
      <c r="A34" s="35" t="s">
        <v>61</v>
      </c>
      <c r="B34" s="74" t="s">
        <v>104</v>
      </c>
      <c r="C34" s="85">
        <v>0</v>
      </c>
      <c r="D34" s="9">
        <f t="shared" si="2"/>
        <v>0</v>
      </c>
    </row>
    <row r="35" spans="1:4" ht="15.75" customHeight="1" x14ac:dyDescent="0.2">
      <c r="A35" s="35" t="s">
        <v>62</v>
      </c>
      <c r="B35" s="74" t="s">
        <v>105</v>
      </c>
      <c r="C35" s="85">
        <v>0</v>
      </c>
      <c r="D35" s="9">
        <f t="shared" si="2"/>
        <v>0</v>
      </c>
    </row>
    <row r="36" spans="1:4" ht="15.75" customHeight="1" x14ac:dyDescent="0.2">
      <c r="A36" s="35" t="s">
        <v>63</v>
      </c>
      <c r="B36" s="74" t="s">
        <v>106</v>
      </c>
      <c r="C36" s="85">
        <v>0</v>
      </c>
      <c r="D36" s="9">
        <f t="shared" si="2"/>
        <v>0</v>
      </c>
    </row>
    <row r="37" spans="1:4" ht="15.75" customHeight="1" x14ac:dyDescent="0.25">
      <c r="A37" s="45" t="s">
        <v>60</v>
      </c>
      <c r="B37" s="66" t="s">
        <v>104</v>
      </c>
      <c r="C37" s="86">
        <f>C38+C39+C40</f>
        <v>0</v>
      </c>
      <c r="D37" s="77">
        <f t="shared" si="2"/>
        <v>0</v>
      </c>
    </row>
    <row r="38" spans="1:4" ht="15.75" customHeight="1" x14ac:dyDescent="0.2">
      <c r="A38" s="35" t="s">
        <v>64</v>
      </c>
      <c r="B38" s="74" t="s">
        <v>104</v>
      </c>
      <c r="C38" s="85">
        <v>0</v>
      </c>
      <c r="D38" s="9">
        <f t="shared" si="2"/>
        <v>0</v>
      </c>
    </row>
    <row r="39" spans="1:4" ht="15.75" customHeight="1" x14ac:dyDescent="0.2">
      <c r="A39" s="35" t="s">
        <v>65</v>
      </c>
      <c r="B39" s="74" t="s">
        <v>105</v>
      </c>
      <c r="C39" s="85">
        <v>0</v>
      </c>
      <c r="D39" s="9">
        <f t="shared" si="2"/>
        <v>0</v>
      </c>
    </row>
    <row r="40" spans="1:4" ht="15.75" customHeight="1" x14ac:dyDescent="0.2">
      <c r="A40" s="35" t="s">
        <v>66</v>
      </c>
      <c r="B40" s="74" t="s">
        <v>106</v>
      </c>
      <c r="C40" s="85">
        <v>0</v>
      </c>
      <c r="D40" s="9">
        <f t="shared" si="2"/>
        <v>0</v>
      </c>
    </row>
    <row r="41" spans="1:4" ht="15.75" customHeight="1" x14ac:dyDescent="0.25">
      <c r="A41" s="45" t="s">
        <v>67</v>
      </c>
      <c r="B41" s="66" t="s">
        <v>104</v>
      </c>
      <c r="C41" s="86">
        <f>C42+C43+C44</f>
        <v>0</v>
      </c>
      <c r="D41" s="77">
        <f t="shared" si="2"/>
        <v>0</v>
      </c>
    </row>
    <row r="42" spans="1:4" ht="15.75" customHeight="1" x14ac:dyDescent="0.2">
      <c r="A42" s="35" t="s">
        <v>68</v>
      </c>
      <c r="B42" s="74" t="s">
        <v>104</v>
      </c>
      <c r="C42" s="85">
        <v>0</v>
      </c>
      <c r="D42" s="9">
        <f t="shared" si="2"/>
        <v>0</v>
      </c>
    </row>
    <row r="43" spans="1:4" ht="15.75" customHeight="1" x14ac:dyDescent="0.2">
      <c r="A43" s="35" t="s">
        <v>69</v>
      </c>
      <c r="B43" s="74" t="s">
        <v>105</v>
      </c>
      <c r="C43" s="85">
        <v>0</v>
      </c>
      <c r="D43" s="9">
        <f t="shared" si="2"/>
        <v>0</v>
      </c>
    </row>
    <row r="44" spans="1:4" ht="15.75" customHeight="1" x14ac:dyDescent="0.2">
      <c r="A44" s="35" t="s">
        <v>70</v>
      </c>
      <c r="B44" s="74" t="s">
        <v>106</v>
      </c>
      <c r="C44" s="85">
        <v>0</v>
      </c>
      <c r="D44" s="9">
        <f t="shared" si="2"/>
        <v>0</v>
      </c>
    </row>
    <row r="45" spans="1:4" ht="15.75" customHeight="1" x14ac:dyDescent="0.25">
      <c r="A45" s="45" t="s">
        <v>71</v>
      </c>
      <c r="B45" s="66" t="s">
        <v>104</v>
      </c>
      <c r="C45" s="86">
        <f>C46+C47+C48</f>
        <v>0</v>
      </c>
      <c r="D45" s="77">
        <f t="shared" si="2"/>
        <v>0</v>
      </c>
    </row>
    <row r="46" spans="1:4" ht="15.75" customHeight="1" x14ac:dyDescent="0.2">
      <c r="A46" s="35" t="s">
        <v>72</v>
      </c>
      <c r="B46" s="74" t="s">
        <v>104</v>
      </c>
      <c r="C46" s="85">
        <v>0</v>
      </c>
      <c r="D46" s="9">
        <f t="shared" si="2"/>
        <v>0</v>
      </c>
    </row>
    <row r="47" spans="1:4" ht="15.75" customHeight="1" x14ac:dyDescent="0.2">
      <c r="A47" s="35" t="s">
        <v>73</v>
      </c>
      <c r="B47" s="74" t="s">
        <v>105</v>
      </c>
      <c r="C47" s="85">
        <v>0</v>
      </c>
      <c r="D47" s="9">
        <f t="shared" si="2"/>
        <v>0</v>
      </c>
    </row>
    <row r="48" spans="1:4" ht="15.75" customHeight="1" x14ac:dyDescent="0.2">
      <c r="A48" s="35" t="s">
        <v>74</v>
      </c>
      <c r="B48" s="74" t="s">
        <v>106</v>
      </c>
      <c r="C48" s="85">
        <v>0</v>
      </c>
      <c r="D48" s="9">
        <f t="shared" si="2"/>
        <v>0</v>
      </c>
    </row>
    <row r="49" spans="1:4" ht="15.75" customHeight="1" x14ac:dyDescent="0.25">
      <c r="A49" s="45" t="s">
        <v>75</v>
      </c>
      <c r="B49" s="66" t="s">
        <v>104</v>
      </c>
      <c r="C49" s="86">
        <f>C50+C51+C52</f>
        <v>0</v>
      </c>
      <c r="D49" s="77">
        <f t="shared" si="2"/>
        <v>0</v>
      </c>
    </row>
    <row r="50" spans="1:4" ht="15.75" customHeight="1" x14ac:dyDescent="0.2">
      <c r="A50" s="35" t="s">
        <v>76</v>
      </c>
      <c r="B50" s="74" t="s">
        <v>107</v>
      </c>
      <c r="C50" s="85">
        <v>0</v>
      </c>
      <c r="D50" s="9">
        <f t="shared" si="2"/>
        <v>0</v>
      </c>
    </row>
    <row r="51" spans="1:4" ht="15.75" customHeight="1" x14ac:dyDescent="0.2">
      <c r="A51" s="35" t="s">
        <v>77</v>
      </c>
      <c r="B51" s="74" t="s">
        <v>105</v>
      </c>
      <c r="C51" s="85">
        <v>0</v>
      </c>
      <c r="D51" s="9">
        <f t="shared" si="2"/>
        <v>0</v>
      </c>
    </row>
    <row r="52" spans="1:4" ht="15.75" customHeight="1" x14ac:dyDescent="0.2">
      <c r="A52" s="35" t="s">
        <v>78</v>
      </c>
      <c r="B52" s="74" t="s">
        <v>106</v>
      </c>
      <c r="C52" s="85">
        <v>0</v>
      </c>
      <c r="D52" s="9">
        <f t="shared" si="2"/>
        <v>0</v>
      </c>
    </row>
    <row r="53" spans="1:4" ht="15.75" customHeight="1" x14ac:dyDescent="0.25">
      <c r="A53" s="45" t="s">
        <v>79</v>
      </c>
      <c r="B53" s="66" t="s">
        <v>104</v>
      </c>
      <c r="C53" s="86">
        <f>C54+C55+C56</f>
        <v>0</v>
      </c>
      <c r="D53" s="47">
        <f>C53</f>
        <v>0</v>
      </c>
    </row>
    <row r="54" spans="1:4" ht="15.75" customHeight="1" x14ac:dyDescent="0.2">
      <c r="A54" s="35" t="s">
        <v>80</v>
      </c>
      <c r="B54" s="74" t="s">
        <v>104</v>
      </c>
      <c r="C54" s="85">
        <v>0</v>
      </c>
      <c r="D54" s="9">
        <f>C54</f>
        <v>0</v>
      </c>
    </row>
    <row r="55" spans="1:4" ht="15.75" customHeight="1" x14ac:dyDescent="0.2">
      <c r="A55" s="35" t="s">
        <v>81</v>
      </c>
      <c r="B55" s="74" t="s">
        <v>105</v>
      </c>
      <c r="C55" s="85">
        <v>0</v>
      </c>
      <c r="D55" s="9">
        <f t="shared" ref="D55:D56" si="3">C55</f>
        <v>0</v>
      </c>
    </row>
    <row r="56" spans="1:4" ht="15.75" customHeight="1" x14ac:dyDescent="0.2">
      <c r="A56" s="35" t="s">
        <v>82</v>
      </c>
      <c r="B56" s="74" t="s">
        <v>106</v>
      </c>
      <c r="C56" s="85">
        <v>0</v>
      </c>
      <c r="D56" s="9">
        <f t="shared" si="3"/>
        <v>0</v>
      </c>
    </row>
    <row r="57" spans="1:4" ht="15.75" customHeight="1" x14ac:dyDescent="0.25">
      <c r="A57" s="76" t="s">
        <v>83</v>
      </c>
      <c r="B57" s="75" t="s">
        <v>59</v>
      </c>
      <c r="C57" s="86">
        <v>0</v>
      </c>
      <c r="D57" s="77">
        <f>C57</f>
        <v>0</v>
      </c>
    </row>
    <row r="58" spans="1:4" ht="15.75" thickBot="1" x14ac:dyDescent="0.3">
      <c r="A58" s="49" t="s">
        <v>84</v>
      </c>
      <c r="B58" s="67" t="s">
        <v>33</v>
      </c>
      <c r="C58" s="87">
        <v>0</v>
      </c>
      <c r="D58" s="55">
        <f>C58</f>
        <v>0</v>
      </c>
    </row>
    <row r="59" spans="1:4" ht="15.75" customHeight="1" thickBot="1" x14ac:dyDescent="0.3">
      <c r="A59" s="37" t="s">
        <v>2</v>
      </c>
      <c r="B59" s="33" t="s">
        <v>85</v>
      </c>
      <c r="C59" s="11">
        <f>C29+C25+C21+C58+C57+C33+C37+C41+C45+C49+C53</f>
        <v>0</v>
      </c>
      <c r="D59" s="19">
        <f>C59</f>
        <v>0</v>
      </c>
    </row>
    <row r="60" spans="1:4" ht="15.75" customHeight="1" thickBot="1" x14ac:dyDescent="0.3">
      <c r="A60" s="164"/>
      <c r="B60" s="164"/>
      <c r="C60" s="164"/>
      <c r="D60" s="164"/>
    </row>
    <row r="61" spans="1:4" ht="15.75" customHeight="1" thickBot="1" x14ac:dyDescent="0.25">
      <c r="A61" s="34" t="s">
        <v>4</v>
      </c>
      <c r="B61" s="31" t="s">
        <v>87</v>
      </c>
      <c r="C61" s="15" t="s">
        <v>32</v>
      </c>
      <c r="D61" s="16" t="s">
        <v>21</v>
      </c>
    </row>
    <row r="62" spans="1:4" ht="15.75" customHeight="1" x14ac:dyDescent="0.2">
      <c r="A62" s="44" t="s">
        <v>88</v>
      </c>
      <c r="B62" s="65" t="s">
        <v>104</v>
      </c>
      <c r="C62" s="83">
        <f>C63+C64+C65</f>
        <v>0</v>
      </c>
      <c r="D62" s="46">
        <f>C62</f>
        <v>0</v>
      </c>
    </row>
    <row r="63" spans="1:4" ht="15.75" customHeight="1" x14ac:dyDescent="0.2">
      <c r="A63" s="35" t="s">
        <v>90</v>
      </c>
      <c r="B63" s="73" t="s">
        <v>104</v>
      </c>
      <c r="C63" s="84">
        <v>0</v>
      </c>
      <c r="D63" s="88">
        <f>C63</f>
        <v>0</v>
      </c>
    </row>
    <row r="64" spans="1:4" ht="15.75" customHeight="1" x14ac:dyDescent="0.2">
      <c r="A64" s="35" t="s">
        <v>91</v>
      </c>
      <c r="B64" s="74" t="s">
        <v>108</v>
      </c>
      <c r="C64" s="85">
        <v>0</v>
      </c>
      <c r="D64" s="88">
        <f t="shared" ref="D64:D70" si="4">C64</f>
        <v>0</v>
      </c>
    </row>
    <row r="65" spans="1:4" ht="15.75" customHeight="1" x14ac:dyDescent="0.2">
      <c r="A65" s="35" t="s">
        <v>92</v>
      </c>
      <c r="B65" s="74" t="s">
        <v>106</v>
      </c>
      <c r="C65" s="85">
        <v>0</v>
      </c>
      <c r="D65" s="88">
        <f t="shared" si="4"/>
        <v>0</v>
      </c>
    </row>
    <row r="66" spans="1:4" ht="15.75" customHeight="1" x14ac:dyDescent="0.25">
      <c r="A66" s="45" t="s">
        <v>89</v>
      </c>
      <c r="B66" s="66" t="s">
        <v>104</v>
      </c>
      <c r="C66" s="86">
        <f>C67+C68+C69+C70</f>
        <v>0</v>
      </c>
      <c r="D66" s="89">
        <f t="shared" si="4"/>
        <v>0</v>
      </c>
    </row>
    <row r="67" spans="1:4" ht="15.75" customHeight="1" x14ac:dyDescent="0.2">
      <c r="A67" s="35" t="s">
        <v>93</v>
      </c>
      <c r="B67" s="74" t="s">
        <v>104</v>
      </c>
      <c r="C67" s="85">
        <v>0</v>
      </c>
      <c r="D67" s="88">
        <f t="shared" si="4"/>
        <v>0</v>
      </c>
    </row>
    <row r="68" spans="1:4" ht="15.75" customHeight="1" x14ac:dyDescent="0.2">
      <c r="A68" s="35" t="s">
        <v>94</v>
      </c>
      <c r="B68" s="74" t="s">
        <v>105</v>
      </c>
      <c r="C68" s="85">
        <v>0</v>
      </c>
      <c r="D68" s="88">
        <f t="shared" si="4"/>
        <v>0</v>
      </c>
    </row>
    <row r="69" spans="1:4" ht="15.75" customHeight="1" x14ac:dyDescent="0.2">
      <c r="A69" s="35" t="s">
        <v>95</v>
      </c>
      <c r="B69" s="74" t="s">
        <v>109</v>
      </c>
      <c r="C69" s="85">
        <v>0</v>
      </c>
      <c r="D69" s="88">
        <f t="shared" si="4"/>
        <v>0</v>
      </c>
    </row>
    <row r="70" spans="1:4" ht="15.75" customHeight="1" thickBot="1" x14ac:dyDescent="0.25">
      <c r="A70" s="35" t="s">
        <v>102</v>
      </c>
      <c r="B70" s="74" t="s">
        <v>110</v>
      </c>
      <c r="C70" s="85">
        <v>0</v>
      </c>
      <c r="D70" s="88">
        <f t="shared" si="4"/>
        <v>0</v>
      </c>
    </row>
    <row r="71" spans="1:4" ht="15.75" thickBot="1" x14ac:dyDescent="0.3">
      <c r="A71" s="37" t="s">
        <v>2</v>
      </c>
      <c r="B71" s="33" t="s">
        <v>96</v>
      </c>
      <c r="C71" s="11">
        <f>C62+C66</f>
        <v>0</v>
      </c>
      <c r="D71" s="19">
        <f>C71</f>
        <v>0</v>
      </c>
    </row>
    <row r="72" spans="1:4" ht="15.75" customHeight="1" thickBot="1" x14ac:dyDescent="0.3">
      <c r="A72" s="164"/>
      <c r="B72" s="164"/>
      <c r="C72" s="164"/>
      <c r="D72" s="164"/>
    </row>
    <row r="73" spans="1:4" ht="15.75" customHeight="1" thickBot="1" x14ac:dyDescent="0.3">
      <c r="A73" s="17" t="s">
        <v>5</v>
      </c>
      <c r="B73" s="18" t="s">
        <v>14</v>
      </c>
      <c r="C73" s="11">
        <f>C18-C59</f>
        <v>0</v>
      </c>
      <c r="D73" s="19">
        <f>SUM(C73:C73)</f>
        <v>0</v>
      </c>
    </row>
    <row r="74" spans="1:4" ht="15.75" thickBot="1" x14ac:dyDescent="0.3">
      <c r="A74" s="12"/>
      <c r="B74" s="13"/>
      <c r="C74" s="20"/>
      <c r="D74" s="20"/>
    </row>
    <row r="75" spans="1:4" ht="16.5" thickBot="1" x14ac:dyDescent="0.3">
      <c r="A75" s="180" t="s">
        <v>114</v>
      </c>
      <c r="B75" s="181"/>
      <c r="C75" s="181"/>
      <c r="D75" s="182"/>
    </row>
    <row r="76" spans="1:4" ht="15.75" thickBot="1" x14ac:dyDescent="0.3">
      <c r="A76" s="12"/>
      <c r="B76" s="12"/>
      <c r="C76" s="12"/>
      <c r="D76" s="12"/>
    </row>
    <row r="77" spans="1:4" ht="15.75" thickBot="1" x14ac:dyDescent="0.25">
      <c r="A77" s="34" t="s">
        <v>6</v>
      </c>
      <c r="B77" s="31" t="s">
        <v>9</v>
      </c>
      <c r="C77" s="15" t="s">
        <v>32</v>
      </c>
      <c r="D77" s="16" t="s">
        <v>21</v>
      </c>
    </row>
    <row r="78" spans="1:4" x14ac:dyDescent="0.2">
      <c r="A78" s="39" t="s">
        <v>97</v>
      </c>
      <c r="B78" s="38" t="s">
        <v>111</v>
      </c>
      <c r="C78" s="6">
        <v>0</v>
      </c>
      <c r="D78" s="7">
        <f>SUM(C78:C78)</f>
        <v>0</v>
      </c>
    </row>
    <row r="79" spans="1:4" ht="15" thickBot="1" x14ac:dyDescent="0.25">
      <c r="A79" s="36" t="s">
        <v>98</v>
      </c>
      <c r="B79" s="32" t="s">
        <v>112</v>
      </c>
      <c r="C79" s="21">
        <v>0</v>
      </c>
      <c r="D79" s="9">
        <f>SUM(C79:C79)</f>
        <v>0</v>
      </c>
    </row>
    <row r="80" spans="1:4" ht="15.75" thickBot="1" x14ac:dyDescent="0.3">
      <c r="A80" s="37" t="s">
        <v>5</v>
      </c>
      <c r="B80" s="33" t="s">
        <v>100</v>
      </c>
      <c r="C80" s="11">
        <f>C78+C79</f>
        <v>0</v>
      </c>
      <c r="D80" s="19">
        <f>SUM(C80:C80)</f>
        <v>0</v>
      </c>
    </row>
    <row r="81" spans="1:4" ht="15.75" thickBot="1" x14ac:dyDescent="0.3">
      <c r="A81" s="30"/>
      <c r="B81" s="13"/>
      <c r="C81" s="14"/>
      <c r="D81" s="14"/>
    </row>
    <row r="82" spans="1:4" ht="15.75" thickBot="1" x14ac:dyDescent="0.3">
      <c r="A82" s="37" t="s">
        <v>99</v>
      </c>
      <c r="B82" s="33" t="s">
        <v>101</v>
      </c>
      <c r="C82" s="11">
        <f>C73-C80</f>
        <v>0</v>
      </c>
      <c r="D82" s="19">
        <f>D73-D80</f>
        <v>0</v>
      </c>
    </row>
    <row r="83" spans="1:4" x14ac:dyDescent="0.2">
      <c r="B83" s="22"/>
      <c r="C83" s="22"/>
    </row>
    <row r="84" spans="1:4" x14ac:dyDescent="0.2">
      <c r="A84" s="61"/>
      <c r="B84" s="22"/>
      <c r="C84" s="22"/>
    </row>
    <row r="85" spans="1:4" x14ac:dyDescent="0.2">
      <c r="B85" s="22"/>
      <c r="C85" s="22"/>
    </row>
    <row r="86" spans="1:4" x14ac:dyDescent="0.2">
      <c r="B86" s="22"/>
    </row>
    <row r="88" spans="1:4" x14ac:dyDescent="0.2">
      <c r="B88" s="22"/>
    </row>
    <row r="89" spans="1:4" x14ac:dyDescent="0.2">
      <c r="B89" s="22"/>
    </row>
    <row r="90" spans="1:4" x14ac:dyDescent="0.2">
      <c r="B90" s="22"/>
    </row>
    <row r="91" spans="1:4" ht="15" x14ac:dyDescent="0.25">
      <c r="B91" s="23"/>
    </row>
  </sheetData>
  <mergeCells count="5">
    <mergeCell ref="A1:D11"/>
    <mergeCell ref="A12:D12"/>
    <mergeCell ref="A75:D75"/>
    <mergeCell ref="A60:D60"/>
    <mergeCell ref="A72:D72"/>
  </mergeCells>
  <phoneticPr fontId="8" type="noConversion"/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Conferência XX - Parc. Única - </vt:lpstr>
      <vt:lpstr>Conferência XX - 2 ou mais  (3)</vt:lpstr>
      <vt:lpstr>Conferência XX - 2 ou mais  (4)</vt:lpstr>
      <vt:lpstr>'Conferência XX - 2 ou mais  (3)'!Area_de_impressao</vt:lpstr>
      <vt:lpstr>'Conferência XX - 2 ou mais  (4)'!Area_de_impressao</vt:lpstr>
      <vt:lpstr>'Conferência XX - Parc. Única - '!Area_de_impressao</vt:lpstr>
    </vt:vector>
  </TitlesOfParts>
  <Company>SEFSC-BR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Milanez Mendes</dc:creator>
  <cp:lastModifiedBy>Ana Paula Krohling</cp:lastModifiedBy>
  <cp:lastPrinted>2024-11-11T17:39:42Z</cp:lastPrinted>
  <dcterms:created xsi:type="dcterms:W3CDTF">2022-08-09T21:24:28Z</dcterms:created>
  <dcterms:modified xsi:type="dcterms:W3CDTF">2025-07-09T20:54:21Z</dcterms:modified>
</cp:coreProperties>
</file>